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2【機密情報あり】両立支援\【機密情報あり】子育て中の研究者支援\2026\00_募集要項\"/>
    </mc:Choice>
  </mc:AlternateContent>
  <xr:revisionPtr revIDLastSave="0" documentId="8_{A1416BDF-03CB-45FF-8E6C-C7CAB78A35D0}" xr6:coauthVersionLast="47" xr6:coauthVersionMax="47" xr10:uidLastSave="{00000000-0000-0000-0000-000000000000}"/>
  <bookViews>
    <workbookView xWindow="480" yWindow="750" windowWidth="27465" windowHeight="13560" xr2:uid="{55B0C4B2-8DCB-4139-87EA-A7D3EB0515F6}"/>
  </bookViews>
  <sheets>
    <sheet name="子育て・介護中の研究者支援申請書別紙" sheetId="5" r:id="rId1"/>
    <sheet name="【記入例①】" sheetId="7" r:id="rId2"/>
    <sheet name="【記入例②】" sheetId="8" r:id="rId3"/>
    <sheet name="【人件費計算用】非常勤（労保のみ）" sheetId="3" r:id="rId4"/>
    <sheet name="職名リスト" sheetId="2" r:id="rId5"/>
  </sheets>
  <definedNames>
    <definedName name="_xlnm.Print_Area" localSheetId="3">'【人件費計算用】非常勤（労保のみ）'!$A$1:$Y$39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0" i="5" l="1"/>
  <c r="C22" i="7"/>
  <c r="C22" i="8"/>
  <c r="F24" i="3" l="1"/>
  <c r="T32" i="3" l="1"/>
  <c r="B30" i="3"/>
  <c r="E22" i="3" s="1"/>
  <c r="G23" i="3"/>
  <c r="D23" i="3"/>
  <c r="G22" i="3"/>
  <c r="D22" i="3"/>
  <c r="G21" i="3"/>
  <c r="D21" i="3"/>
  <c r="G20" i="3"/>
  <c r="D20" i="3"/>
  <c r="G18" i="3"/>
  <c r="D18" i="3"/>
  <c r="G17" i="3"/>
  <c r="D17" i="3"/>
  <c r="G16" i="3"/>
  <c r="D16" i="3"/>
  <c r="G15" i="3"/>
  <c r="D15" i="3"/>
  <c r="G14" i="3"/>
  <c r="D14" i="3"/>
  <c r="G13" i="3"/>
  <c r="D13" i="3"/>
  <c r="G12" i="3"/>
  <c r="D12" i="3"/>
  <c r="G11" i="3"/>
  <c r="D11" i="3"/>
  <c r="G24" i="3" l="1"/>
  <c r="D24" i="3"/>
  <c r="C22" i="3"/>
  <c r="E11" i="3"/>
  <c r="E14" i="3"/>
  <c r="C14" i="3" s="1"/>
  <c r="R14" i="3" s="1"/>
  <c r="E17" i="3"/>
  <c r="C17" i="3" s="1"/>
  <c r="R17" i="3" s="1"/>
  <c r="E21" i="3"/>
  <c r="C21" i="3" s="1"/>
  <c r="R21" i="3" s="1"/>
  <c r="E13" i="3"/>
  <c r="C13" i="3" s="1"/>
  <c r="R13" i="3" s="1"/>
  <c r="E23" i="3"/>
  <c r="C23" i="3" s="1"/>
  <c r="R23" i="3" s="1"/>
  <c r="E16" i="3"/>
  <c r="E20" i="3"/>
  <c r="C20" i="3" s="1"/>
  <c r="R20" i="3" s="1"/>
  <c r="E12" i="3"/>
  <c r="C12" i="3" s="1"/>
  <c r="R12" i="3" s="1"/>
  <c r="E15" i="3"/>
  <c r="C15" i="3" s="1"/>
  <c r="R15" i="3" s="1"/>
  <c r="E18" i="3"/>
  <c r="C18" i="3" s="1"/>
  <c r="R18" i="3" s="1"/>
  <c r="C11" i="3" l="1"/>
  <c r="E24" i="3"/>
  <c r="C16" i="3"/>
  <c r="R22" i="3"/>
  <c r="B22" i="3" s="1"/>
  <c r="B23" i="3"/>
  <c r="X18" i="3"/>
  <c r="Y18" i="3" s="1"/>
  <c r="B13" i="3"/>
  <c r="X14" i="3"/>
  <c r="Y14" i="3" s="1"/>
  <c r="B15" i="3"/>
  <c r="B21" i="3"/>
  <c r="X12" i="3"/>
  <c r="Y12" i="3" s="1"/>
  <c r="X17" i="3"/>
  <c r="Y17" i="3" s="1"/>
  <c r="X20" i="3"/>
  <c r="Y20" i="3" s="1"/>
  <c r="X22" i="3" l="1"/>
  <c r="Y22" i="3" s="1"/>
  <c r="R11" i="3"/>
  <c r="B11" i="3" s="1"/>
  <c r="C24" i="3"/>
  <c r="R16" i="3"/>
  <c r="X16" i="3" s="1"/>
  <c r="Y16" i="3" s="1"/>
  <c r="X13" i="3"/>
  <c r="Y13" i="3" s="1"/>
  <c r="B20" i="3"/>
  <c r="X15" i="3"/>
  <c r="Y15" i="3" s="1"/>
  <c r="B18" i="3"/>
  <c r="X23" i="3"/>
  <c r="Y23" i="3" s="1"/>
  <c r="B17" i="3"/>
  <c r="B14" i="3"/>
  <c r="X21" i="3"/>
  <c r="Y21" i="3" s="1"/>
  <c r="B12" i="3"/>
  <c r="R24" i="3" l="1"/>
  <c r="X11" i="3"/>
  <c r="Y11" i="3" s="1"/>
  <c r="B16" i="3"/>
  <c r="B2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yoshiro</author>
  </authors>
  <commentList>
    <comment ref="M9" authorId="0" shapeId="0" xr:uid="{404B768D-3ED1-4D1C-85BA-7C4E6C3C859B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</commentList>
</comments>
</file>

<file path=xl/sharedStrings.xml><?xml version="1.0" encoding="utf-8"?>
<sst xmlns="http://schemas.openxmlformats.org/spreadsheetml/2006/main" count="270" uniqueCount="165">
  <si>
    <t>職名</t>
    <rPh sb="0" eb="2">
      <t>ショクメイ</t>
    </rPh>
    <phoneticPr fontId="2"/>
  </si>
  <si>
    <t>事務補佐員</t>
    <phoneticPr fontId="2"/>
  </si>
  <si>
    <t>教育研究補佐員</t>
    <phoneticPr fontId="2"/>
  </si>
  <si>
    <t>学術研究員</t>
    <phoneticPr fontId="2"/>
  </si>
  <si>
    <t>非常勤講師</t>
    <phoneticPr fontId="2"/>
  </si>
  <si>
    <t>学生補佐員</t>
    <phoneticPr fontId="2"/>
  </si>
  <si>
    <t>スチューデント・アシスタント</t>
    <phoneticPr fontId="2"/>
  </si>
  <si>
    <t>シニア・ティーチング・アシスタント</t>
    <phoneticPr fontId="2"/>
  </si>
  <si>
    <t>１．職名</t>
    <rPh sb="2" eb="4">
      <t>ショクメイ</t>
    </rPh>
    <phoneticPr fontId="2"/>
  </si>
  <si>
    <t>２．雇用期間</t>
    <rPh sb="2" eb="6">
      <t>コヨウキカン</t>
    </rPh>
    <phoneticPr fontId="2"/>
  </si>
  <si>
    <t>３．労働時間等</t>
    <rPh sb="2" eb="6">
      <t>ロウドウジカン</t>
    </rPh>
    <rPh sb="6" eb="7">
      <t>ナド</t>
    </rPh>
    <phoneticPr fontId="2"/>
  </si>
  <si>
    <t>４．職務内容</t>
    <rPh sb="2" eb="6">
      <t>ショクムナイヨウ</t>
    </rPh>
    <phoneticPr fontId="2"/>
  </si>
  <si>
    <t>2026年度人件費算定表（非常勤）</t>
    <rPh sb="13" eb="16">
      <t>ヒジョウキン</t>
    </rPh>
    <phoneticPr fontId="5"/>
  </si>
  <si>
    <t>氏名：</t>
    <rPh sb="0" eb="2">
      <t>シメイ</t>
    </rPh>
    <phoneticPr fontId="5"/>
  </si>
  <si>
    <t>職名：</t>
    <rPh sb="0" eb="2">
      <t>ショクメイ</t>
    </rPh>
    <phoneticPr fontId="5"/>
  </si>
  <si>
    <t>（単位：円）</t>
  </si>
  <si>
    <t>A</t>
    <phoneticPr fontId="8"/>
  </si>
  <si>
    <t>総支給額
B</t>
    <rPh sb="0" eb="1">
      <t>ソウ</t>
    </rPh>
    <rPh sb="1" eb="4">
      <t>シキュウガク</t>
    </rPh>
    <phoneticPr fontId="9"/>
  </si>
  <si>
    <t>給与関係</t>
    <rPh sb="2" eb="4">
      <t>カンケイ</t>
    </rPh>
    <phoneticPr fontId="5"/>
  </si>
  <si>
    <t>事業主負担</t>
    <rPh sb="0" eb="3">
      <t>ジギョウヌシ</t>
    </rPh>
    <rPh sb="3" eb="5">
      <t>フタン</t>
    </rPh>
    <phoneticPr fontId="5"/>
  </si>
  <si>
    <t>短期標準報
酬月額</t>
    <rPh sb="0" eb="2">
      <t>タンキ</t>
    </rPh>
    <rPh sb="2" eb="4">
      <t>ヒョウジュン</t>
    </rPh>
    <rPh sb="4" eb="5">
      <t>ホウ</t>
    </rPh>
    <rPh sb="6" eb="7">
      <t>シュウ</t>
    </rPh>
    <rPh sb="7" eb="9">
      <t>ゲツガク</t>
    </rPh>
    <phoneticPr fontId="9"/>
  </si>
  <si>
    <t>長期標準報
酬月額</t>
    <rPh sb="0" eb="1">
      <t>チョウ</t>
    </rPh>
    <phoneticPr fontId="8"/>
  </si>
  <si>
    <t>消費税
相当額
対象</t>
    <rPh sb="0" eb="3">
      <t>ショウヒゼイ</t>
    </rPh>
    <rPh sb="4" eb="6">
      <t>ソウトウ</t>
    </rPh>
    <rPh sb="6" eb="7">
      <t>ガク</t>
    </rPh>
    <rPh sb="8" eb="10">
      <t>タイショウ</t>
    </rPh>
    <phoneticPr fontId="9"/>
  </si>
  <si>
    <t>消費税
相当額
込み</t>
    <rPh sb="0" eb="3">
      <t>ショウヒゼイ</t>
    </rPh>
    <rPh sb="4" eb="6">
      <t>ソウトウ</t>
    </rPh>
    <rPh sb="6" eb="7">
      <t>ガク</t>
    </rPh>
    <rPh sb="8" eb="9">
      <t>コ</t>
    </rPh>
    <phoneticPr fontId="9"/>
  </si>
  <si>
    <t>給与額
C</t>
    <rPh sb="0" eb="2">
      <t>キュウヨ</t>
    </rPh>
    <phoneticPr fontId="5"/>
  </si>
  <si>
    <t>左の内訳</t>
  </si>
  <si>
    <t>通勤
手当</t>
    <phoneticPr fontId="5"/>
  </si>
  <si>
    <t>社会保険事業主
負担金</t>
    <rPh sb="0" eb="2">
      <t>シャカイ</t>
    </rPh>
    <rPh sb="2" eb="4">
      <t>ホケン</t>
    </rPh>
    <rPh sb="4" eb="7">
      <t>ジギョウヌシ</t>
    </rPh>
    <rPh sb="8" eb="11">
      <t>フタンキン</t>
    </rPh>
    <phoneticPr fontId="9"/>
  </si>
  <si>
    <t>左の内訳（四捨五入）</t>
    <rPh sb="5" eb="9">
      <t>シシャゴニュウ</t>
    </rPh>
    <phoneticPr fontId="8"/>
  </si>
  <si>
    <t>労働保険料</t>
  </si>
  <si>
    <t>左の内訳（切り捨て）</t>
    <rPh sb="5" eb="6">
      <t>キ</t>
    </rPh>
    <rPh sb="7" eb="8">
      <t>ス</t>
    </rPh>
    <phoneticPr fontId="8"/>
  </si>
  <si>
    <t>基本給</t>
  </si>
  <si>
    <t>時間外
手当</t>
    <phoneticPr fontId="5"/>
  </si>
  <si>
    <t>その他
手当</t>
    <phoneticPr fontId="5"/>
  </si>
  <si>
    <t>共済合計</t>
    <rPh sb="0" eb="2">
      <t>キョウサイ</t>
    </rPh>
    <rPh sb="2" eb="4">
      <t>ゴウケイ</t>
    </rPh>
    <phoneticPr fontId="8"/>
  </si>
  <si>
    <t>共済
（短期負担金合計）</t>
    <rPh sb="0" eb="2">
      <t>キョウサイ</t>
    </rPh>
    <rPh sb="4" eb="9">
      <t>タンキフタンキン</t>
    </rPh>
    <rPh sb="9" eb="11">
      <t>ゴウケイ</t>
    </rPh>
    <phoneticPr fontId="8"/>
  </si>
  <si>
    <t>共済
（短期保険料）</t>
    <rPh sb="0" eb="2">
      <t>キョウサイ</t>
    </rPh>
    <rPh sb="4" eb="6">
      <t>タンキ</t>
    </rPh>
    <rPh sb="6" eb="9">
      <t>ホケンリョウ</t>
    </rPh>
    <phoneticPr fontId="9"/>
  </si>
  <si>
    <t>共済
（子ども・子育て支援金）</t>
    <rPh sb="0" eb="2">
      <t>キョウサイ</t>
    </rPh>
    <rPh sb="4" eb="5">
      <t>コ</t>
    </rPh>
    <rPh sb="8" eb="10">
      <t>コソダ</t>
    </rPh>
    <rPh sb="11" eb="14">
      <t>シエンキン</t>
    </rPh>
    <phoneticPr fontId="8"/>
  </si>
  <si>
    <t>介護
保険</t>
    <rPh sb="0" eb="2">
      <t>カイゴ</t>
    </rPh>
    <rPh sb="3" eb="5">
      <t>ホケン</t>
    </rPh>
    <phoneticPr fontId="9"/>
  </si>
  <si>
    <t>短期
事務費</t>
    <rPh sb="0" eb="2">
      <t>タンキ</t>
    </rPh>
    <rPh sb="3" eb="6">
      <t>ジムヒ</t>
    </rPh>
    <phoneticPr fontId="8"/>
  </si>
  <si>
    <t>厚生年金
合計</t>
    <rPh sb="0" eb="2">
      <t>コウセイ</t>
    </rPh>
    <rPh sb="2" eb="4">
      <t>ネンキン</t>
    </rPh>
    <rPh sb="5" eb="7">
      <t>ゴウケイ</t>
    </rPh>
    <phoneticPr fontId="9"/>
  </si>
  <si>
    <t>厚生
年金
保険</t>
    <rPh sb="0" eb="2">
      <t>コウセイ</t>
    </rPh>
    <rPh sb="3" eb="5">
      <t>ネンキン</t>
    </rPh>
    <rPh sb="6" eb="8">
      <t>ホケン</t>
    </rPh>
    <phoneticPr fontId="9"/>
  </si>
  <si>
    <r>
      <t>子ども・
子育て
拠出金</t>
    </r>
    <r>
      <rPr>
        <sz val="8"/>
        <rFont val="BIZ UDゴシック"/>
        <family val="3"/>
        <charset val="128"/>
      </rPr>
      <t>(※)</t>
    </r>
    <rPh sb="0" eb="1">
      <t>コ</t>
    </rPh>
    <rPh sb="5" eb="7">
      <t>コソダ</t>
    </rPh>
    <rPh sb="9" eb="12">
      <t>キョシュツキン</t>
    </rPh>
    <phoneticPr fontId="5"/>
  </si>
  <si>
    <t>雇用保険
（自己負担）</t>
    <rPh sb="6" eb="10">
      <t>ジコフタン</t>
    </rPh>
    <phoneticPr fontId="8"/>
  </si>
  <si>
    <t>雇用保険
（事業主）</t>
    <rPh sb="6" eb="9">
      <t>ジギョウヌシ</t>
    </rPh>
    <phoneticPr fontId="8"/>
  </si>
  <si>
    <t>労災保険
（事業主）</t>
    <rPh sb="6" eb="9">
      <t>ジギョウヌシ</t>
    </rPh>
    <phoneticPr fontId="8"/>
  </si>
  <si>
    <t>B=C+H+R</t>
    <phoneticPr fontId="5"/>
  </si>
  <si>
    <t>C=D+E+F+G</t>
    <phoneticPr fontId="5"/>
  </si>
  <si>
    <t>D</t>
    <phoneticPr fontId="5"/>
  </si>
  <si>
    <t>E</t>
    <phoneticPr fontId="5"/>
  </si>
  <si>
    <t>F</t>
    <phoneticPr fontId="5"/>
  </si>
  <si>
    <t>G</t>
    <phoneticPr fontId="5"/>
  </si>
  <si>
    <t>H=I+O</t>
    <phoneticPr fontId="5"/>
  </si>
  <si>
    <t>I=J+M+N</t>
    <phoneticPr fontId="8"/>
  </si>
  <si>
    <t>J=K+L</t>
    <phoneticPr fontId="8"/>
  </si>
  <si>
    <t>K=V*①</t>
    <phoneticPr fontId="5"/>
  </si>
  <si>
    <t>L=V*②</t>
    <phoneticPr fontId="8"/>
  </si>
  <si>
    <t>　</t>
  </si>
  <si>
    <t>N＝④</t>
    <phoneticPr fontId="8"/>
  </si>
  <si>
    <t>O=P+Q</t>
    <phoneticPr fontId="5"/>
  </si>
  <si>
    <t>P=W*⑤</t>
    <phoneticPr fontId="5"/>
  </si>
  <si>
    <t>Q=W*⑥</t>
    <phoneticPr fontId="5"/>
  </si>
  <si>
    <t>R=C*(⑨+⑩)</t>
    <phoneticPr fontId="5"/>
  </si>
  <si>
    <t>S=C*⑦</t>
    <phoneticPr fontId="5"/>
  </si>
  <si>
    <t>T=R-U</t>
    <phoneticPr fontId="5"/>
  </si>
  <si>
    <t>U=C*(⑨+⑩)</t>
    <phoneticPr fontId="5"/>
  </si>
  <si>
    <t>V</t>
    <phoneticPr fontId="5"/>
  </si>
  <si>
    <t>W</t>
    <phoneticPr fontId="8"/>
  </si>
  <si>
    <t>X=C+G+O</t>
    <phoneticPr fontId="5"/>
  </si>
  <si>
    <t>Y=T*1.1</t>
    <phoneticPr fontId="5"/>
  </si>
  <si>
    <t>M=V*③</t>
    <phoneticPr fontId="8"/>
  </si>
  <si>
    <t>5月支給</t>
    <rPh sb="1" eb="2">
      <t>ガツ</t>
    </rPh>
    <rPh sb="2" eb="4">
      <t>シキュウ</t>
    </rPh>
    <phoneticPr fontId="5"/>
  </si>
  <si>
    <t>6月支給</t>
    <rPh sb="1" eb="2">
      <t>ガツ</t>
    </rPh>
    <rPh sb="2" eb="4">
      <t>シキュウ</t>
    </rPh>
    <phoneticPr fontId="5"/>
  </si>
  <si>
    <t>7月支給</t>
    <rPh sb="1" eb="2">
      <t>ガツ</t>
    </rPh>
    <rPh sb="2" eb="4">
      <t>シキュウ</t>
    </rPh>
    <phoneticPr fontId="5"/>
  </si>
  <si>
    <t>8月支給</t>
    <rPh sb="1" eb="2">
      <t>ガツ</t>
    </rPh>
    <rPh sb="2" eb="4">
      <t>シキュウ</t>
    </rPh>
    <phoneticPr fontId="5"/>
  </si>
  <si>
    <t>9月支給</t>
    <rPh sb="1" eb="2">
      <t>ガツ</t>
    </rPh>
    <rPh sb="2" eb="4">
      <t>シキュウ</t>
    </rPh>
    <phoneticPr fontId="5"/>
  </si>
  <si>
    <t>10月支給</t>
    <rPh sb="2" eb="3">
      <t>ガツ</t>
    </rPh>
    <rPh sb="3" eb="5">
      <t>シキュウ</t>
    </rPh>
    <phoneticPr fontId="5"/>
  </si>
  <si>
    <t>11月支給</t>
    <rPh sb="2" eb="3">
      <t>ガツ</t>
    </rPh>
    <rPh sb="3" eb="5">
      <t>シキュウ</t>
    </rPh>
    <phoneticPr fontId="5"/>
  </si>
  <si>
    <t>12月支給</t>
    <rPh sb="2" eb="3">
      <t>ガツ</t>
    </rPh>
    <rPh sb="3" eb="5">
      <t>シキュウ</t>
    </rPh>
    <phoneticPr fontId="5"/>
  </si>
  <si>
    <t>12月追給分</t>
    <rPh sb="3" eb="5">
      <t>ツイキュウ</t>
    </rPh>
    <rPh sb="5" eb="6">
      <t>ブン</t>
    </rPh>
    <phoneticPr fontId="5"/>
  </si>
  <si>
    <t>1月支給</t>
    <rPh sb="1" eb="2">
      <t>ガツ</t>
    </rPh>
    <rPh sb="2" eb="4">
      <t>シキュウ</t>
    </rPh>
    <phoneticPr fontId="5"/>
  </si>
  <si>
    <t>2月支給</t>
    <rPh sb="1" eb="2">
      <t>ガツ</t>
    </rPh>
    <rPh sb="2" eb="4">
      <t>シキュウ</t>
    </rPh>
    <phoneticPr fontId="5"/>
  </si>
  <si>
    <t>3月支給</t>
    <rPh sb="1" eb="2">
      <t>ガツ</t>
    </rPh>
    <rPh sb="2" eb="4">
      <t>シキュウ</t>
    </rPh>
    <phoneticPr fontId="5"/>
  </si>
  <si>
    <t>4月支給</t>
    <rPh sb="1" eb="2">
      <t>ガツ</t>
    </rPh>
    <rPh sb="2" eb="4">
      <t>シキュウ</t>
    </rPh>
    <phoneticPr fontId="5"/>
  </si>
  <si>
    <t>年間総計</t>
    <rPh sb="0" eb="2">
      <t>ネンカン</t>
    </rPh>
    <rPh sb="2" eb="4">
      <t>ソウケイ</t>
    </rPh>
    <phoneticPr fontId="8"/>
  </si>
  <si>
    <t>(※)厚生年金は報酬月額上限650,000円（賞与を除く）→2027年9月から段階的引き上げ予定</t>
    <rPh sb="3" eb="5">
      <t>コウセイ</t>
    </rPh>
    <rPh sb="5" eb="7">
      <t>ネンキン</t>
    </rPh>
    <rPh sb="8" eb="10">
      <t>ホウシュウ</t>
    </rPh>
    <rPh sb="10" eb="12">
      <t>ゲツガク</t>
    </rPh>
    <rPh sb="12" eb="14">
      <t>ジョウゲン</t>
    </rPh>
    <rPh sb="21" eb="22">
      <t>エン</t>
    </rPh>
    <rPh sb="23" eb="25">
      <t>ショウヨ</t>
    </rPh>
    <rPh sb="26" eb="27">
      <t>ノゾ</t>
    </rPh>
    <rPh sb="34" eb="35">
      <t>ネン</t>
    </rPh>
    <rPh sb="36" eb="37">
      <t>ガツ</t>
    </rPh>
    <rPh sb="39" eb="42">
      <t>ダンカイテキ</t>
    </rPh>
    <rPh sb="42" eb="43">
      <t>ヒ</t>
    </rPh>
    <rPh sb="44" eb="45">
      <t>ア</t>
    </rPh>
    <rPh sb="46" eb="48">
      <t>ヨテイ</t>
    </rPh>
    <phoneticPr fontId="5"/>
  </si>
  <si>
    <t>＜勤務条件＞</t>
    <rPh sb="1" eb="3">
      <t>キンム</t>
    </rPh>
    <rPh sb="3" eb="5">
      <t>ジョウケン</t>
    </rPh>
    <phoneticPr fontId="5"/>
  </si>
  <si>
    <t>時間数</t>
    <rPh sb="0" eb="3">
      <t>ジカンスウ</t>
    </rPh>
    <phoneticPr fontId="8"/>
  </si>
  <si>
    <t>超勤100</t>
    <rPh sb="0" eb="2">
      <t>チョウキン</t>
    </rPh>
    <phoneticPr fontId="8"/>
  </si>
  <si>
    <t>超勤125</t>
    <rPh sb="0" eb="2">
      <t>チョウキン</t>
    </rPh>
    <phoneticPr fontId="8"/>
  </si>
  <si>
    <t>通勤日数</t>
    <rPh sb="0" eb="4">
      <t>ツウキンニッスウ</t>
    </rPh>
    <phoneticPr fontId="8"/>
  </si>
  <si>
    <t>＜非常勤職員の法定福利費の計算について＞等より</t>
    <rPh sb="1" eb="4">
      <t>ヒジョウキン</t>
    </rPh>
    <rPh sb="4" eb="6">
      <t>ショクイン</t>
    </rPh>
    <rPh sb="7" eb="9">
      <t>ホウテイ</t>
    </rPh>
    <rPh sb="9" eb="11">
      <t>フクリ</t>
    </rPh>
    <rPh sb="11" eb="12">
      <t>ヒ</t>
    </rPh>
    <rPh sb="13" eb="15">
      <t>ケイサン</t>
    </rPh>
    <rPh sb="20" eb="21">
      <t>トウ</t>
    </rPh>
    <phoneticPr fontId="9"/>
  </si>
  <si>
    <t>勤務日</t>
    <rPh sb="0" eb="2">
      <t>キンム</t>
    </rPh>
    <phoneticPr fontId="5"/>
  </si>
  <si>
    <t>月～金</t>
    <rPh sb="0" eb="1">
      <t>ツキ</t>
    </rPh>
    <rPh sb="2" eb="3">
      <t>キン</t>
    </rPh>
    <phoneticPr fontId="5"/>
  </si>
  <si>
    <t>社会保険料事業主負担分</t>
    <rPh sb="0" eb="2">
      <t>シャカイ</t>
    </rPh>
    <rPh sb="2" eb="5">
      <t>ホケンリョウ</t>
    </rPh>
    <rPh sb="5" eb="7">
      <t>ジギョウ</t>
    </rPh>
    <rPh sb="7" eb="8">
      <t>ヌシ</t>
    </rPh>
    <rPh sb="8" eb="10">
      <t>フタン</t>
    </rPh>
    <rPh sb="10" eb="11">
      <t>ブン</t>
    </rPh>
    <phoneticPr fontId="9"/>
  </si>
  <si>
    <t>労働保険事業主負担分</t>
    <rPh sb="0" eb="2">
      <t>ロウドウ</t>
    </rPh>
    <rPh sb="2" eb="4">
      <t>ホケン</t>
    </rPh>
    <rPh sb="4" eb="7">
      <t>ジギョウヌシ</t>
    </rPh>
    <rPh sb="7" eb="9">
      <t>フタン</t>
    </rPh>
    <rPh sb="9" eb="10">
      <t>ブン</t>
    </rPh>
    <phoneticPr fontId="5"/>
  </si>
  <si>
    <t>勤務時間</t>
    <rPh sb="0" eb="2">
      <t>キンム</t>
    </rPh>
    <rPh sb="2" eb="4">
      <t>ジカン</t>
    </rPh>
    <phoneticPr fontId="5"/>
  </si>
  <si>
    <t>①</t>
    <phoneticPr fontId="8"/>
  </si>
  <si>
    <t>共済短期（短期負担金）</t>
    <rPh sb="0" eb="4">
      <t>キョウサイタンキ</t>
    </rPh>
    <rPh sb="5" eb="7">
      <t>タンキ</t>
    </rPh>
    <rPh sb="7" eb="9">
      <t>フタン</t>
    </rPh>
    <rPh sb="9" eb="10">
      <t>キン</t>
    </rPh>
    <phoneticPr fontId="5"/>
  </si>
  <si>
    <t>4～3月</t>
    <rPh sb="3" eb="4">
      <t>ガツ</t>
    </rPh>
    <phoneticPr fontId="5"/>
  </si>
  <si>
    <t>/1000</t>
    <phoneticPr fontId="5"/>
  </si>
  <si>
    <t>⑦</t>
    <phoneticPr fontId="5"/>
  </si>
  <si>
    <t>雇用保険(本人負担)</t>
    <rPh sb="0" eb="2">
      <t>コヨウ</t>
    </rPh>
    <rPh sb="2" eb="4">
      <t>ホケン</t>
    </rPh>
    <rPh sb="5" eb="7">
      <t>ホンニン</t>
    </rPh>
    <rPh sb="7" eb="9">
      <t>フタン</t>
    </rPh>
    <phoneticPr fontId="5"/>
  </si>
  <si>
    <t>給与単価</t>
    <rPh sb="0" eb="2">
      <t>キュウヨ</t>
    </rPh>
    <rPh sb="2" eb="4">
      <t>タンカ</t>
    </rPh>
    <phoneticPr fontId="5"/>
  </si>
  <si>
    <t>②</t>
    <phoneticPr fontId="8"/>
  </si>
  <si>
    <t>共済短期（子ども・子育て支援金）</t>
    <rPh sb="0" eb="4">
      <t>キョウサイタンキ</t>
    </rPh>
    <rPh sb="5" eb="6">
      <t>コ</t>
    </rPh>
    <rPh sb="9" eb="11">
      <t>コソダ</t>
    </rPh>
    <rPh sb="12" eb="15">
      <t>シエンキン</t>
    </rPh>
    <phoneticPr fontId="8"/>
  </si>
  <si>
    <t>⑧</t>
    <phoneticPr fontId="5"/>
  </si>
  <si>
    <t>雇用保険(事業主負担)</t>
    <rPh sb="0" eb="2">
      <t>コヨウ</t>
    </rPh>
    <rPh sb="2" eb="4">
      <t>ホケン</t>
    </rPh>
    <rPh sb="5" eb="8">
      <t>ジギョウヌシ</t>
    </rPh>
    <rPh sb="8" eb="10">
      <t>フタン</t>
    </rPh>
    <phoneticPr fontId="5"/>
  </si>
  <si>
    <t>給与125/100</t>
    <rPh sb="0" eb="2">
      <t>キュウヨ</t>
    </rPh>
    <phoneticPr fontId="5"/>
  </si>
  <si>
    <t>③</t>
    <phoneticPr fontId="8"/>
  </si>
  <si>
    <t>介護保険</t>
    <rPh sb="0" eb="2">
      <t>カイゴ</t>
    </rPh>
    <rPh sb="2" eb="4">
      <t>ホケン</t>
    </rPh>
    <phoneticPr fontId="5"/>
  </si>
  <si>
    <t>⑨</t>
    <phoneticPr fontId="5"/>
  </si>
  <si>
    <t>労災保険</t>
    <rPh sb="0" eb="2">
      <t>ロウサイ</t>
    </rPh>
    <rPh sb="2" eb="4">
      <t>ホケン</t>
    </rPh>
    <phoneticPr fontId="5"/>
  </si>
  <si>
    <t>通勤手当支給種別</t>
    <rPh sb="0" eb="2">
      <t>ツウキン</t>
    </rPh>
    <rPh sb="2" eb="4">
      <t>テアテ</t>
    </rPh>
    <rPh sb="4" eb="6">
      <t>シキュウ</t>
    </rPh>
    <rPh sb="6" eb="8">
      <t>シュベツ</t>
    </rPh>
    <phoneticPr fontId="5"/>
  </si>
  <si>
    <t>日額</t>
    <rPh sb="0" eb="2">
      <t>ニチガク</t>
    </rPh>
    <phoneticPr fontId="5"/>
  </si>
  <si>
    <t>④</t>
    <phoneticPr fontId="8"/>
  </si>
  <si>
    <t>短期事務費</t>
    <rPh sb="0" eb="2">
      <t>タンキ</t>
    </rPh>
    <rPh sb="2" eb="5">
      <t>ジムヒ</t>
    </rPh>
    <phoneticPr fontId="5"/>
  </si>
  <si>
    <t>⑩</t>
    <phoneticPr fontId="5"/>
  </si>
  <si>
    <t>アスベスト拠出金</t>
    <rPh sb="5" eb="8">
      <t>キョシュツキン</t>
    </rPh>
    <phoneticPr fontId="5"/>
  </si>
  <si>
    <t>通勤手当単価</t>
  </si>
  <si>
    <t>⑤</t>
    <phoneticPr fontId="8"/>
  </si>
  <si>
    <t>厚生年金保険</t>
    <rPh sb="0" eb="2">
      <t>コウセイ</t>
    </rPh>
    <rPh sb="2" eb="4">
      <t>ネンキン</t>
    </rPh>
    <rPh sb="4" eb="6">
      <t>ホケン</t>
    </rPh>
    <phoneticPr fontId="5"/>
  </si>
  <si>
    <t>⑪</t>
    <phoneticPr fontId="5"/>
  </si>
  <si>
    <t>率の合計</t>
    <rPh sb="0" eb="1">
      <t>リツ</t>
    </rPh>
    <rPh sb="2" eb="4">
      <t>ゴウケイ</t>
    </rPh>
    <phoneticPr fontId="5"/>
  </si>
  <si>
    <t>介護保険有無</t>
    <rPh sb="0" eb="2">
      <t>カイゴ</t>
    </rPh>
    <rPh sb="2" eb="4">
      <t>ホケン</t>
    </rPh>
    <rPh sb="4" eb="6">
      <t>ウム</t>
    </rPh>
    <phoneticPr fontId="5"/>
  </si>
  <si>
    <t>有り/無し</t>
    <rPh sb="0" eb="1">
      <t>ア</t>
    </rPh>
    <rPh sb="3" eb="4">
      <t>ナ</t>
    </rPh>
    <phoneticPr fontId="5"/>
  </si>
  <si>
    <t>⑥</t>
    <phoneticPr fontId="8"/>
  </si>
  <si>
    <t>子ども・子育て拠出金</t>
    <rPh sb="0" eb="1">
      <t>コ</t>
    </rPh>
    <rPh sb="4" eb="6">
      <t>コソダ</t>
    </rPh>
    <rPh sb="7" eb="9">
      <t>キョシュツ</t>
    </rPh>
    <rPh sb="9" eb="10">
      <t>キン</t>
    </rPh>
    <phoneticPr fontId="5"/>
  </si>
  <si>
    <t>12追給</t>
    <phoneticPr fontId="8"/>
  </si>
  <si>
    <t>５．人件費総額</t>
    <rPh sb="2" eb="5">
      <t>ジンケンヒ</t>
    </rPh>
    <rPh sb="5" eb="7">
      <t>ソウガク</t>
    </rPh>
    <phoneticPr fontId="2"/>
  </si>
  <si>
    <t>　内）給与</t>
    <rPh sb="1" eb="2">
      <t>ウチ</t>
    </rPh>
    <rPh sb="3" eb="5">
      <t>キュウヨ</t>
    </rPh>
    <phoneticPr fontId="2"/>
  </si>
  <si>
    <t>　内）通勤手当</t>
    <rPh sb="1" eb="2">
      <t>ウチ</t>
    </rPh>
    <rPh sb="3" eb="7">
      <t>ツウキンテアテ</t>
    </rPh>
    <phoneticPr fontId="2"/>
  </si>
  <si>
    <t>　内）労災保険料</t>
    <rPh sb="1" eb="2">
      <t>ウチ</t>
    </rPh>
    <rPh sb="3" eb="5">
      <t>ロウサイ</t>
    </rPh>
    <rPh sb="5" eb="8">
      <t>ホケンリョウ</t>
    </rPh>
    <phoneticPr fontId="2"/>
  </si>
  <si>
    <t>※プルダウンから選択ください。</t>
    <rPh sb="8" eb="10">
      <t>センタク</t>
    </rPh>
    <phoneticPr fontId="2"/>
  </si>
  <si>
    <t>※【人件費計算用】非常勤（労保のみ）シートでご計算ください。</t>
    <rPh sb="23" eb="25">
      <t>ケイサン</t>
    </rPh>
    <phoneticPr fontId="2"/>
  </si>
  <si>
    <t>（参考）R8時給</t>
    <rPh sb="1" eb="3">
      <t>サンコウ</t>
    </rPh>
    <rPh sb="6" eb="8">
      <t>ジキュウ</t>
    </rPh>
    <phoneticPr fontId="2"/>
  </si>
  <si>
    <t>教育職俸給表(一)による</t>
    <phoneticPr fontId="2"/>
  </si>
  <si>
    <t>経過年数による</t>
    <phoneticPr fontId="2"/>
  </si>
  <si>
    <t>補助者1</t>
    <rPh sb="0" eb="3">
      <t>ホジョシャ</t>
    </rPh>
    <phoneticPr fontId="2"/>
  </si>
  <si>
    <t>補助者2</t>
    <rPh sb="0" eb="3">
      <t>ホジョシャ</t>
    </rPh>
    <phoneticPr fontId="2"/>
  </si>
  <si>
    <t>補助者3</t>
    <rPh sb="0" eb="3">
      <t>ホジョシャ</t>
    </rPh>
    <phoneticPr fontId="2"/>
  </si>
  <si>
    <t>令和8年度　子育て・介護中の研究者支援申請書　別紙</t>
    <rPh sb="23" eb="25">
      <t>ベッシ</t>
    </rPh>
    <phoneticPr fontId="2"/>
  </si>
  <si>
    <t>●●に係る実験補佐、実験結果の整理作業</t>
    <rPh sb="3" eb="4">
      <t>カカ</t>
    </rPh>
    <rPh sb="5" eb="7">
      <t>ジッケン</t>
    </rPh>
    <rPh sb="7" eb="9">
      <t>ホサ</t>
    </rPh>
    <rPh sb="10" eb="12">
      <t>ジッケン</t>
    </rPh>
    <rPh sb="12" eb="14">
      <t>ケッカ</t>
    </rPh>
    <rPh sb="15" eb="17">
      <t>セイリ</t>
    </rPh>
    <rPh sb="17" eb="19">
      <t>サギョウ</t>
    </rPh>
    <phoneticPr fontId="2"/>
  </si>
  <si>
    <t>●●に係る収集データの入力及び整理作業</t>
    <phoneticPr fontId="2"/>
  </si>
  <si>
    <t>●●学部●●学科「●●学」の授業担当</t>
    <phoneticPr fontId="2"/>
  </si>
  <si>
    <t>学生研究支援員（修士）</t>
    <rPh sb="8" eb="10">
      <t>シュウシ</t>
    </rPh>
    <phoneticPr fontId="2"/>
  </si>
  <si>
    <t>学生研究支援員（博士）</t>
    <rPh sb="8" eb="10">
      <t>ハカセ</t>
    </rPh>
    <phoneticPr fontId="2"/>
  </si>
  <si>
    <t>ティーチング・アシスタント（修士）</t>
    <rPh sb="14" eb="16">
      <t>シュウシ</t>
    </rPh>
    <phoneticPr fontId="2"/>
  </si>
  <si>
    <t>ティーチング・アシスタント（博士）</t>
    <phoneticPr fontId="2"/>
  </si>
  <si>
    <t>リサーチ・アシスタント（修士）</t>
    <rPh sb="12" eb="14">
      <t>シュウシ</t>
    </rPh>
    <phoneticPr fontId="2"/>
  </si>
  <si>
    <t>リサーチ・アシスタント（博士）</t>
    <phoneticPr fontId="2"/>
  </si>
  <si>
    <t>2026年12月1日～2026年12月31日</t>
    <rPh sb="4" eb="5">
      <t>ネン</t>
    </rPh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phoneticPr fontId="2"/>
  </si>
  <si>
    <t>2026年10月1日～2027年1月31日</t>
    <rPh sb="4" eb="5">
      <t>ネン</t>
    </rPh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phoneticPr fontId="2"/>
  </si>
  <si>
    <t>非常勤講師</t>
  </si>
  <si>
    <t>2026年10月1日～2026年12月1日</t>
    <rPh sb="4" eb="5">
      <t>ネン</t>
    </rPh>
    <rPh sb="7" eb="8">
      <t>ガツ</t>
    </rPh>
    <rPh sb="9" eb="10">
      <t>ニチ</t>
    </rPh>
    <rPh sb="15" eb="16">
      <t>ネン</t>
    </rPh>
    <rPh sb="18" eb="19">
      <t>ガツ</t>
    </rPh>
    <rPh sb="20" eb="21">
      <t>ニチ</t>
    </rPh>
    <phoneticPr fontId="2"/>
  </si>
  <si>
    <t>教育研究補佐員</t>
  </si>
  <si>
    <t>毎週火（2H）</t>
    <rPh sb="0" eb="2">
      <t>マイシュウ</t>
    </rPh>
    <rPh sb="2" eb="3">
      <t>カ</t>
    </rPh>
    <phoneticPr fontId="2"/>
  </si>
  <si>
    <t>毎週水（4H）13:00～17:00</t>
    <rPh sb="0" eb="2">
      <t>マイシュウ</t>
    </rPh>
    <rPh sb="2" eb="3">
      <t>スイ</t>
    </rPh>
    <phoneticPr fontId="2"/>
  </si>
  <si>
    <t>毎週木（4H）13:00～17:00</t>
    <rPh sb="0" eb="2">
      <t>マイシュウ</t>
    </rPh>
    <rPh sb="2" eb="3">
      <t>モク</t>
    </rPh>
    <phoneticPr fontId="2"/>
  </si>
  <si>
    <t>2026年11月1日～2026年12月31日</t>
    <rPh sb="4" eb="5">
      <t>ネン</t>
    </rPh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phoneticPr fontId="2"/>
  </si>
  <si>
    <t>●●に係る調査とデータ解析</t>
    <rPh sb="5" eb="7">
      <t>チョウサ</t>
    </rPh>
    <rPh sb="11" eb="13">
      <t>カイセキ</t>
    </rPh>
    <phoneticPr fontId="2"/>
  </si>
  <si>
    <t>毎週水（3H）14:00～17:00</t>
    <phoneticPr fontId="2"/>
  </si>
  <si>
    <t>希望支援額合計</t>
    <rPh sb="0" eb="2">
      <t>キボウ</t>
    </rPh>
    <rPh sb="2" eb="4">
      <t>シエン</t>
    </rPh>
    <rPh sb="4" eb="5">
      <t>ガク</t>
    </rPh>
    <rPh sb="5" eb="7">
      <t>ゴウケイ</t>
    </rPh>
    <phoneticPr fontId="2"/>
  </si>
  <si>
    <t>※上限（15万円）を超える場合は15万円で申請ください。</t>
    <rPh sb="1" eb="3">
      <t>ジョウゲン</t>
    </rPh>
    <rPh sb="6" eb="8">
      <t>マンエン</t>
    </rPh>
    <rPh sb="10" eb="11">
      <t>コ</t>
    </rPh>
    <rPh sb="13" eb="15">
      <t>バアイ</t>
    </rPh>
    <rPh sb="19" eb="20">
      <t>エン</t>
    </rPh>
    <rPh sb="21" eb="23">
      <t>シンセイ</t>
    </rPh>
    <phoneticPr fontId="2"/>
  </si>
  <si>
    <t>※募集要項に示した支援対象期間内としてください。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</si>
</sst>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/mm/dd"/>
    <numFmt numFmtId="177" formatCode="0.00_ "/>
    <numFmt numFmtId="178" formatCode="#,##0.0_ ;[Red]\-#,##0.0\ "/>
    <numFmt numFmtId="179" formatCode="#,##0_ ;[Red]\-#,##0\ "/>
    <numFmt numFmtId="180" formatCode="#,##0.00_ ;[Red]\-#,##0.00\ "/>
    <numFmt numFmtId="181" formatCode="0.0_ "/>
  </numFmts>
  <fonts count="21"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color theme="1"/>
      <name val="游ゴシック"/>
      <family val="2"/>
      <scheme val="minor"/>
    </font>
    <font>
      <sz val="14"/>
      <color theme="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8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FD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38" fontId="6" fillId="0" borderId="0" xfId="3" applyFont="1" applyFill="1" applyAlignment="1">
      <alignment vertical="center"/>
    </xf>
    <xf numFmtId="176" fontId="6" fillId="0" borderId="0" xfId="2" applyNumberFormat="1" applyFont="1" applyAlignment="1">
      <alignment vertical="center"/>
    </xf>
    <xf numFmtId="38" fontId="6" fillId="0" borderId="0" xfId="3" applyFont="1" applyFill="1" applyAlignment="1">
      <alignment horizontal="right" vertical="center"/>
    </xf>
    <xf numFmtId="0" fontId="15" fillId="4" borderId="10" xfId="4" quotePrefix="1" applyFont="1" applyFill="1" applyBorder="1" applyAlignment="1">
      <alignment horizontal="center" vertical="center" shrinkToFit="1"/>
    </xf>
    <xf numFmtId="38" fontId="10" fillId="4" borderId="11" xfId="3" applyFont="1" applyFill="1" applyBorder="1" applyAlignment="1">
      <alignment horizontal="center" vertical="center" wrapText="1"/>
    </xf>
    <xf numFmtId="0" fontId="6" fillId="0" borderId="6" xfId="2" applyFont="1" applyBorder="1" applyAlignment="1">
      <alignment horizontal="right" vertical="center"/>
    </xf>
    <xf numFmtId="38" fontId="6" fillId="0" borderId="6" xfId="3" applyFont="1" applyFill="1" applyBorder="1" applyAlignment="1">
      <alignment vertical="center"/>
    </xf>
    <xf numFmtId="38" fontId="6" fillId="3" borderId="6" xfId="3" applyFont="1" applyFill="1" applyBorder="1" applyAlignment="1">
      <alignment vertical="center" shrinkToFit="1"/>
    </xf>
    <xf numFmtId="38" fontId="6" fillId="4" borderId="6" xfId="3" applyFont="1" applyFill="1" applyBorder="1" applyAlignment="1">
      <alignment vertical="center"/>
    </xf>
    <xf numFmtId="38" fontId="6" fillId="3" borderId="6" xfId="3" applyFont="1" applyFill="1" applyBorder="1" applyAlignment="1">
      <alignment vertical="center"/>
    </xf>
    <xf numFmtId="0" fontId="6" fillId="0" borderId="3" xfId="2" applyFont="1" applyBorder="1" applyAlignment="1">
      <alignment horizontal="right" vertical="center"/>
    </xf>
    <xf numFmtId="38" fontId="6" fillId="4" borderId="3" xfId="3" applyFont="1" applyFill="1" applyBorder="1" applyAlignment="1">
      <alignment vertical="center"/>
    </xf>
    <xf numFmtId="0" fontId="6" fillId="0" borderId="9" xfId="2" applyFont="1" applyBorder="1" applyAlignment="1">
      <alignment horizontal="right" vertical="center"/>
    </xf>
    <xf numFmtId="38" fontId="6" fillId="0" borderId="3" xfId="3" applyFont="1" applyFill="1" applyBorder="1" applyAlignment="1">
      <alignment vertical="center"/>
    </xf>
    <xf numFmtId="38" fontId="16" fillId="0" borderId="0" xfId="3" applyFont="1" applyFill="1" applyAlignment="1">
      <alignment vertical="center"/>
    </xf>
    <xf numFmtId="0" fontId="16" fillId="0" borderId="0" xfId="2" applyFont="1" applyAlignment="1">
      <alignment vertical="center"/>
    </xf>
    <xf numFmtId="176" fontId="16" fillId="0" borderId="0" xfId="2" applyNumberFormat="1" applyFont="1" applyAlignment="1">
      <alignment vertical="center"/>
    </xf>
    <xf numFmtId="0" fontId="16" fillId="0" borderId="6" xfId="2" applyFont="1" applyBorder="1" applyAlignment="1">
      <alignment vertical="center"/>
    </xf>
    <xf numFmtId="176" fontId="16" fillId="0" borderId="6" xfId="2" applyNumberFormat="1" applyFont="1" applyBorder="1" applyAlignment="1">
      <alignment vertical="center"/>
    </xf>
    <xf numFmtId="38" fontId="16" fillId="0" borderId="0" xfId="3" applyFont="1" applyFill="1" applyAlignment="1">
      <alignment horizontal="right" vertical="center"/>
    </xf>
    <xf numFmtId="38" fontId="16" fillId="0" borderId="4" xfId="3" applyFont="1" applyFill="1" applyBorder="1" applyAlignment="1">
      <alignment horizontal="left" vertical="center"/>
    </xf>
    <xf numFmtId="38" fontId="16" fillId="0" borderId="2" xfId="3" applyFont="1" applyFill="1" applyBorder="1" applyAlignment="1">
      <alignment horizontal="left" vertical="center"/>
    </xf>
    <xf numFmtId="38" fontId="16" fillId="0" borderId="12" xfId="3" applyFont="1" applyFill="1" applyBorder="1" applyAlignment="1">
      <alignment horizontal="left" vertical="center"/>
    </xf>
    <xf numFmtId="38" fontId="16" fillId="0" borderId="13" xfId="3" applyFont="1" applyFill="1" applyBorder="1" applyAlignment="1">
      <alignment vertical="center" shrinkToFit="1"/>
    </xf>
    <xf numFmtId="177" fontId="16" fillId="5" borderId="2" xfId="3" applyNumberFormat="1" applyFont="1" applyFill="1" applyBorder="1" applyAlignment="1">
      <alignment vertical="center"/>
    </xf>
    <xf numFmtId="49" fontId="16" fillId="0" borderId="5" xfId="3" applyNumberFormat="1" applyFont="1" applyFill="1" applyBorder="1" applyAlignment="1">
      <alignment vertical="center"/>
    </xf>
    <xf numFmtId="178" fontId="16" fillId="5" borderId="4" xfId="3" applyNumberFormat="1" applyFont="1" applyFill="1" applyBorder="1" applyAlignment="1">
      <alignment vertical="center"/>
    </xf>
    <xf numFmtId="179" fontId="16" fillId="3" borderId="6" xfId="5" applyNumberFormat="1" applyFont="1" applyFill="1" applyBorder="1" applyAlignment="1">
      <alignment vertical="center"/>
    </xf>
    <xf numFmtId="179" fontId="16" fillId="0" borderId="6" xfId="5" applyNumberFormat="1" applyFont="1" applyFill="1" applyBorder="1" applyAlignment="1">
      <alignment vertical="center"/>
    </xf>
    <xf numFmtId="180" fontId="16" fillId="5" borderId="4" xfId="3" applyNumberFormat="1" applyFont="1" applyFill="1" applyBorder="1" applyAlignment="1">
      <alignment vertical="center"/>
    </xf>
    <xf numFmtId="0" fontId="17" fillId="0" borderId="6" xfId="2" applyFont="1" applyBorder="1" applyAlignment="1">
      <alignment vertical="center"/>
    </xf>
    <xf numFmtId="0" fontId="16" fillId="0" borderId="6" xfId="5" applyNumberFormat="1" applyFont="1" applyFill="1" applyBorder="1" applyAlignment="1">
      <alignment vertical="center"/>
    </xf>
    <xf numFmtId="38" fontId="16" fillId="0" borderId="13" xfId="3" applyFont="1" applyFill="1" applyBorder="1" applyAlignment="1">
      <alignment vertical="center"/>
    </xf>
    <xf numFmtId="181" fontId="16" fillId="5" borderId="4" xfId="3" applyNumberFormat="1" applyFont="1" applyFill="1" applyBorder="1" applyAlignment="1">
      <alignment horizontal="center" vertical="center"/>
    </xf>
    <xf numFmtId="181" fontId="16" fillId="5" borderId="5" xfId="3" applyNumberFormat="1" applyFont="1" applyFill="1" applyBorder="1" applyAlignment="1">
      <alignment horizontal="center" vertical="center"/>
    </xf>
    <xf numFmtId="0" fontId="16" fillId="3" borderId="6" xfId="5" applyNumberFormat="1" applyFont="1" applyFill="1" applyBorder="1" applyAlignment="1">
      <alignment vertical="center"/>
    </xf>
    <xf numFmtId="180" fontId="10" fillId="0" borderId="4" xfId="3" applyNumberFormat="1" applyFont="1" applyFill="1" applyBorder="1" applyAlignment="1">
      <alignment vertical="center"/>
    </xf>
    <xf numFmtId="38" fontId="16" fillId="0" borderId="5" xfId="3" applyFont="1" applyFill="1" applyBorder="1" applyAlignment="1">
      <alignment vertical="center"/>
    </xf>
    <xf numFmtId="0" fontId="0" fillId="0" borderId="6" xfId="0" applyBorder="1">
      <alignment vertical="center"/>
    </xf>
    <xf numFmtId="0" fontId="0" fillId="2" borderId="6" xfId="0" applyFill="1" applyBorder="1">
      <alignment vertical="center"/>
    </xf>
    <xf numFmtId="38" fontId="0" fillId="2" borderId="6" xfId="1" applyFont="1" applyFill="1" applyBorder="1">
      <alignment vertical="center"/>
    </xf>
    <xf numFmtId="38" fontId="0" fillId="0" borderId="6" xfId="1" applyFont="1" applyBorder="1">
      <alignment vertical="center"/>
    </xf>
    <xf numFmtId="38" fontId="0" fillId="0" borderId="0" xfId="1" applyFont="1">
      <alignment vertical="center"/>
    </xf>
    <xf numFmtId="38" fontId="6" fillId="6" borderId="6" xfId="3" applyFont="1" applyFill="1" applyBorder="1" applyAlignment="1">
      <alignment vertical="center" shrinkToFit="1"/>
    </xf>
    <xf numFmtId="38" fontId="16" fillId="6" borderId="0" xfId="3" applyFont="1" applyFill="1" applyAlignment="1">
      <alignment vertical="center"/>
    </xf>
    <xf numFmtId="38" fontId="6" fillId="6" borderId="0" xfId="3" applyFont="1" applyFill="1" applyAlignment="1">
      <alignment vertical="center"/>
    </xf>
    <xf numFmtId="0" fontId="0" fillId="8" borderId="6" xfId="0" applyFill="1" applyBorder="1">
      <alignment vertical="center"/>
    </xf>
    <xf numFmtId="38" fontId="19" fillId="7" borderId="16" xfId="0" applyNumberFormat="1" applyFont="1" applyFill="1" applyBorder="1">
      <alignment vertical="center"/>
    </xf>
    <xf numFmtId="0" fontId="20" fillId="0" borderId="0" xfId="0" applyFont="1">
      <alignment vertical="center"/>
    </xf>
    <xf numFmtId="0" fontId="0" fillId="8" borderId="11" xfId="0" applyFill="1" applyBorder="1">
      <alignment vertical="center"/>
    </xf>
    <xf numFmtId="38" fontId="0" fillId="0" borderId="11" xfId="1" applyFont="1" applyBorder="1">
      <alignment vertical="center"/>
    </xf>
    <xf numFmtId="0" fontId="0" fillId="8" borderId="9" xfId="0" applyFill="1" applyBorder="1">
      <alignment vertical="center"/>
    </xf>
    <xf numFmtId="38" fontId="0" fillId="0" borderId="9" xfId="1" applyFont="1" applyBorder="1">
      <alignment vertical="center"/>
    </xf>
    <xf numFmtId="0" fontId="0" fillId="8" borderId="17" xfId="0" applyFill="1" applyBorder="1">
      <alignment vertical="center"/>
    </xf>
    <xf numFmtId="38" fontId="0" fillId="0" borderId="17" xfId="1" applyFont="1" applyBorder="1">
      <alignment vertical="center"/>
    </xf>
    <xf numFmtId="0" fontId="0" fillId="8" borderId="6" xfId="0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38" fontId="16" fillId="0" borderId="6" xfId="3" applyFont="1" applyFill="1" applyBorder="1" applyAlignment="1">
      <alignment horizontal="center" vertical="center"/>
    </xf>
    <xf numFmtId="38" fontId="10" fillId="0" borderId="7" xfId="3" applyFont="1" applyFill="1" applyBorder="1" applyAlignment="1">
      <alignment horizontal="center" vertical="center"/>
    </xf>
    <xf numFmtId="38" fontId="10" fillId="0" borderId="11" xfId="3" applyFont="1" applyFill="1" applyBorder="1" applyAlignment="1">
      <alignment horizontal="center" vertical="center"/>
    </xf>
    <xf numFmtId="38" fontId="16" fillId="0" borderId="6" xfId="3" applyFont="1" applyFill="1" applyBorder="1" applyAlignment="1">
      <alignment horizontal="left" vertical="center" shrinkToFit="1"/>
    </xf>
    <xf numFmtId="38" fontId="13" fillId="0" borderId="7" xfId="3" applyFont="1" applyFill="1" applyBorder="1" applyAlignment="1">
      <alignment horizontal="center" vertical="center" wrapText="1"/>
    </xf>
    <xf numFmtId="38" fontId="13" fillId="0" borderId="11" xfId="3" applyFont="1" applyFill="1" applyBorder="1" applyAlignment="1">
      <alignment horizontal="center" vertical="center" wrapText="1"/>
    </xf>
    <xf numFmtId="38" fontId="10" fillId="4" borderId="7" xfId="3" applyFont="1" applyFill="1" applyBorder="1" applyAlignment="1">
      <alignment horizontal="center" vertical="center" wrapText="1"/>
    </xf>
    <xf numFmtId="38" fontId="10" fillId="4" borderId="11" xfId="3" applyFont="1" applyFill="1" applyBorder="1" applyAlignment="1">
      <alignment horizontal="center" vertical="center" wrapText="1"/>
    </xf>
    <xf numFmtId="38" fontId="10" fillId="0" borderId="10" xfId="3" applyFont="1" applyFill="1" applyBorder="1" applyAlignment="1">
      <alignment horizontal="center" vertical="center"/>
    </xf>
    <xf numFmtId="38" fontId="10" fillId="4" borderId="10" xfId="3" applyFont="1" applyFill="1" applyBorder="1" applyAlignment="1">
      <alignment horizontal="center" vertical="center" wrapText="1"/>
    </xf>
    <xf numFmtId="38" fontId="7" fillId="4" borderId="3" xfId="3" applyFont="1" applyFill="1" applyBorder="1" applyAlignment="1">
      <alignment horizontal="center" vertical="center" wrapText="1"/>
    </xf>
    <xf numFmtId="38" fontId="7" fillId="4" borderId="8" xfId="3" applyFont="1" applyFill="1" applyBorder="1" applyAlignment="1">
      <alignment horizontal="center" vertical="center" wrapText="1"/>
    </xf>
    <xf numFmtId="38" fontId="10" fillId="0" borderId="7" xfId="3" applyFont="1" applyFill="1" applyBorder="1" applyAlignment="1">
      <alignment horizontal="center" vertical="center" wrapText="1"/>
    </xf>
    <xf numFmtId="38" fontId="10" fillId="0" borderId="11" xfId="3" applyFont="1" applyFill="1" applyBorder="1" applyAlignment="1">
      <alignment horizontal="center" vertical="center" wrapText="1"/>
    </xf>
    <xf numFmtId="38" fontId="6" fillId="4" borderId="3" xfId="3" applyFont="1" applyFill="1" applyBorder="1" applyAlignment="1">
      <alignment horizontal="center" vertical="center" wrapText="1"/>
    </xf>
    <xf numFmtId="38" fontId="6" fillId="4" borderId="8" xfId="3" applyFont="1" applyFill="1" applyBorder="1" applyAlignment="1">
      <alignment horizontal="center" vertical="center" wrapText="1"/>
    </xf>
    <xf numFmtId="38" fontId="7" fillId="0" borderId="3" xfId="3" applyFont="1" applyFill="1" applyBorder="1" applyAlignment="1">
      <alignment horizontal="center" vertical="center" wrapText="1"/>
    </xf>
    <xf numFmtId="38" fontId="7" fillId="0" borderId="7" xfId="3" applyFont="1" applyFill="1" applyBorder="1" applyAlignment="1">
      <alignment horizontal="center" vertical="center" wrapText="1"/>
    </xf>
    <xf numFmtId="38" fontId="7" fillId="0" borderId="8" xfId="3" applyFont="1" applyFill="1" applyBorder="1" applyAlignment="1">
      <alignment horizontal="center" vertical="center" wrapText="1"/>
    </xf>
    <xf numFmtId="38" fontId="7" fillId="4" borderId="4" xfId="3" applyFont="1" applyFill="1" applyBorder="1" applyAlignment="1">
      <alignment horizontal="center" vertical="center"/>
    </xf>
    <xf numFmtId="38" fontId="7" fillId="4" borderId="2" xfId="3" applyFont="1" applyFill="1" applyBorder="1" applyAlignment="1">
      <alignment horizontal="center" vertical="center"/>
    </xf>
    <xf numFmtId="38" fontId="7" fillId="4" borderId="5" xfId="3" applyFont="1" applyFill="1" applyBorder="1" applyAlignment="1">
      <alignment horizontal="center" vertical="center"/>
    </xf>
    <xf numFmtId="38" fontId="10" fillId="4" borderId="3" xfId="3" applyFont="1" applyFill="1" applyBorder="1" applyAlignment="1">
      <alignment horizontal="center" vertical="center" wrapText="1"/>
    </xf>
    <xf numFmtId="38" fontId="10" fillId="4" borderId="8" xfId="3" applyFont="1" applyFill="1" applyBorder="1" applyAlignment="1">
      <alignment horizontal="center" vertical="center" wrapText="1"/>
    </xf>
    <xf numFmtId="38" fontId="11" fillId="4" borderId="3" xfId="3" applyFont="1" applyFill="1" applyBorder="1" applyAlignment="1">
      <alignment horizontal="center" vertical="center" wrapText="1"/>
    </xf>
    <xf numFmtId="38" fontId="13" fillId="4" borderId="8" xfId="3" applyFont="1" applyFill="1" applyBorder="1" applyAlignment="1">
      <alignment horizontal="center" vertical="center" wrapText="1"/>
    </xf>
    <xf numFmtId="38" fontId="11" fillId="4" borderId="8" xfId="3" applyFont="1" applyFill="1" applyBorder="1" applyAlignment="1">
      <alignment horizontal="center" vertical="center" wrapText="1"/>
    </xf>
    <xf numFmtId="38" fontId="7" fillId="4" borderId="7" xfId="3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176" fontId="6" fillId="3" borderId="1" xfId="2" applyNumberFormat="1" applyFont="1" applyFill="1" applyBorder="1" applyAlignment="1">
      <alignment horizontal="center" vertical="center"/>
    </xf>
    <xf numFmtId="176" fontId="6" fillId="3" borderId="2" xfId="2" applyNumberFormat="1" applyFont="1" applyFill="1" applyBorder="1" applyAlignment="1">
      <alignment horizontal="center" vertical="center"/>
    </xf>
    <xf numFmtId="176" fontId="7" fillId="0" borderId="3" xfId="3" applyNumberFormat="1" applyFont="1" applyFill="1" applyBorder="1" applyAlignment="1">
      <alignment horizontal="center" vertical="center" wrapText="1"/>
    </xf>
    <xf numFmtId="176" fontId="7" fillId="0" borderId="7" xfId="3" applyNumberFormat="1" applyFont="1" applyFill="1" applyBorder="1" applyAlignment="1">
      <alignment horizontal="center" vertical="center" wrapText="1"/>
    </xf>
    <xf numFmtId="176" fontId="7" fillId="0" borderId="11" xfId="3" applyNumberFormat="1" applyFont="1" applyFill="1" applyBorder="1" applyAlignment="1">
      <alignment horizontal="center" vertical="center" wrapText="1"/>
    </xf>
    <xf numFmtId="38" fontId="7" fillId="0" borderId="4" xfId="3" applyFont="1" applyFill="1" applyBorder="1" applyAlignment="1">
      <alignment horizontal="center" vertical="center"/>
    </xf>
    <xf numFmtId="38" fontId="7" fillId="0" borderId="2" xfId="3" applyFont="1" applyFill="1" applyBorder="1" applyAlignment="1">
      <alignment horizontal="center" vertical="center"/>
    </xf>
    <xf numFmtId="38" fontId="7" fillId="0" borderId="5" xfId="3" applyFont="1" applyFill="1" applyBorder="1" applyAlignment="1">
      <alignment horizontal="center" vertical="center"/>
    </xf>
    <xf numFmtId="38" fontId="7" fillId="0" borderId="6" xfId="3" applyFont="1" applyFill="1" applyBorder="1" applyAlignment="1">
      <alignment horizontal="center" vertical="center"/>
    </xf>
    <xf numFmtId="38" fontId="7" fillId="0" borderId="6" xfId="3" applyFont="1" applyFill="1" applyBorder="1" applyAlignment="1">
      <alignment horizontal="center" vertical="center" wrapText="1"/>
    </xf>
    <xf numFmtId="38" fontId="7" fillId="0" borderId="9" xfId="3" applyFont="1" applyFill="1" applyBorder="1" applyAlignment="1">
      <alignment horizontal="center" vertical="center"/>
    </xf>
    <xf numFmtId="38" fontId="6" fillId="4" borderId="6" xfId="3" applyFont="1" applyFill="1" applyBorder="1" applyAlignment="1">
      <alignment horizontal="center" vertical="center" wrapText="1"/>
    </xf>
    <xf numFmtId="38" fontId="7" fillId="4" borderId="6" xfId="3" applyFont="1" applyFill="1" applyBorder="1" applyAlignment="1">
      <alignment horizontal="center" vertical="center" wrapText="1"/>
    </xf>
    <xf numFmtId="38" fontId="7" fillId="4" borderId="9" xfId="3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5" xr:uid="{B99863E3-4178-4F09-AF77-5EFDECD729F7}"/>
    <cellStyle name="桁区切り 3" xfId="3" xr:uid="{9A34DA5D-4E41-413E-8C40-3BA6299950F3}"/>
    <cellStyle name="標準" xfId="0" builtinId="0"/>
    <cellStyle name="標準 2" xfId="2" xr:uid="{00446FE2-2E38-4218-8EE1-BEBDB4DBFACA}"/>
    <cellStyle name="標準 3" xfId="4" xr:uid="{56BB13DD-9A85-413F-9043-95E7F20728ED}"/>
  </cellStyles>
  <dxfs count="0"/>
  <tableStyles count="0" defaultTableStyle="TableStyleMedium2" defaultPivotStyle="PivotStyleLight16"/>
  <colors>
    <mruColors>
      <color rgb="FFDDFFDD"/>
      <color rgb="FFCCFFCC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FD6E-92F7-4C71-943D-7C7687D22539}">
  <sheetPr>
    <tabColor rgb="FF92D050"/>
  </sheetPr>
  <dimension ref="A1:D31"/>
  <sheetViews>
    <sheetView tabSelected="1" workbookViewId="0"/>
  </sheetViews>
  <sheetFormatPr defaultRowHeight="17.649999999999999"/>
  <cols>
    <col min="2" max="2" width="19" bestFit="1" customWidth="1"/>
    <col min="3" max="3" width="35.44140625" bestFit="1" customWidth="1"/>
  </cols>
  <sheetData>
    <row r="1" spans="1:4">
      <c r="A1" s="51" t="s">
        <v>141</v>
      </c>
    </row>
    <row r="3" spans="1:4">
      <c r="A3" s="58" t="s">
        <v>138</v>
      </c>
      <c r="B3" s="49" t="s">
        <v>8</v>
      </c>
      <c r="C3" s="41"/>
      <c r="D3" t="s">
        <v>133</v>
      </c>
    </row>
    <row r="4" spans="1:4">
      <c r="A4" s="58"/>
      <c r="B4" s="49" t="s">
        <v>9</v>
      </c>
      <c r="C4" s="41"/>
      <c r="D4" t="s">
        <v>164</v>
      </c>
    </row>
    <row r="5" spans="1:4">
      <c r="A5" s="58"/>
      <c r="B5" s="49" t="s">
        <v>10</v>
      </c>
      <c r="C5" s="41"/>
    </row>
    <row r="6" spans="1:4">
      <c r="A6" s="58"/>
      <c r="B6" s="49" t="s">
        <v>11</v>
      </c>
      <c r="C6" s="41"/>
    </row>
    <row r="7" spans="1:4">
      <c r="A7" s="58"/>
      <c r="B7" s="54" t="s">
        <v>129</v>
      </c>
      <c r="C7" s="55"/>
      <c r="D7" t="s">
        <v>134</v>
      </c>
    </row>
    <row r="8" spans="1:4">
      <c r="A8" s="58"/>
      <c r="B8" s="56" t="s">
        <v>130</v>
      </c>
      <c r="C8" s="57"/>
    </row>
    <row r="9" spans="1:4">
      <c r="A9" s="58"/>
      <c r="B9" s="56" t="s">
        <v>131</v>
      </c>
      <c r="C9" s="57"/>
    </row>
    <row r="10" spans="1:4">
      <c r="A10" s="58"/>
      <c r="B10" s="52" t="s">
        <v>132</v>
      </c>
      <c r="C10" s="53"/>
    </row>
    <row r="12" spans="1:4">
      <c r="A12" s="58" t="s">
        <v>139</v>
      </c>
      <c r="B12" s="49" t="s">
        <v>8</v>
      </c>
      <c r="C12" s="41"/>
      <c r="D12" t="s">
        <v>133</v>
      </c>
    </row>
    <row r="13" spans="1:4">
      <c r="A13" s="58"/>
      <c r="B13" s="49" t="s">
        <v>9</v>
      </c>
      <c r="C13" s="41"/>
      <c r="D13" t="s">
        <v>164</v>
      </c>
    </row>
    <row r="14" spans="1:4">
      <c r="A14" s="58"/>
      <c r="B14" s="49" t="s">
        <v>10</v>
      </c>
      <c r="C14" s="41"/>
    </row>
    <row r="15" spans="1:4">
      <c r="A15" s="58"/>
      <c r="B15" s="49" t="s">
        <v>11</v>
      </c>
      <c r="C15" s="41"/>
    </row>
    <row r="16" spans="1:4">
      <c r="A16" s="58"/>
      <c r="B16" s="54" t="s">
        <v>129</v>
      </c>
      <c r="C16" s="55"/>
      <c r="D16" t="s">
        <v>134</v>
      </c>
    </row>
    <row r="17" spans="1:4">
      <c r="A17" s="58"/>
      <c r="B17" s="56" t="s">
        <v>130</v>
      </c>
      <c r="C17" s="57"/>
    </row>
    <row r="18" spans="1:4">
      <c r="A18" s="58"/>
      <c r="B18" s="56" t="s">
        <v>131</v>
      </c>
      <c r="C18" s="57"/>
    </row>
    <row r="19" spans="1:4">
      <c r="A19" s="58"/>
      <c r="B19" s="52" t="s">
        <v>132</v>
      </c>
      <c r="C19" s="53"/>
    </row>
    <row r="21" spans="1:4">
      <c r="A21" s="58" t="s">
        <v>140</v>
      </c>
      <c r="B21" s="49" t="s">
        <v>8</v>
      </c>
      <c r="C21" s="41"/>
      <c r="D21" t="s">
        <v>133</v>
      </c>
    </row>
    <row r="22" spans="1:4">
      <c r="A22" s="58"/>
      <c r="B22" s="49" t="s">
        <v>9</v>
      </c>
      <c r="C22" s="41"/>
      <c r="D22" t="s">
        <v>164</v>
      </c>
    </row>
    <row r="23" spans="1:4">
      <c r="A23" s="58"/>
      <c r="B23" s="49" t="s">
        <v>10</v>
      </c>
      <c r="C23" s="41"/>
    </row>
    <row r="24" spans="1:4">
      <c r="A24" s="58"/>
      <c r="B24" s="49" t="s">
        <v>11</v>
      </c>
      <c r="C24" s="41"/>
    </row>
    <row r="25" spans="1:4">
      <c r="A25" s="58"/>
      <c r="B25" s="54" t="s">
        <v>129</v>
      </c>
      <c r="C25" s="55"/>
      <c r="D25" t="s">
        <v>134</v>
      </c>
    </row>
    <row r="26" spans="1:4">
      <c r="A26" s="58"/>
      <c r="B26" s="56" t="s">
        <v>130</v>
      </c>
      <c r="C26" s="57"/>
    </row>
    <row r="27" spans="1:4">
      <c r="A27" s="58"/>
      <c r="B27" s="56" t="s">
        <v>131</v>
      </c>
      <c r="C27" s="57"/>
    </row>
    <row r="28" spans="1:4">
      <c r="A28" s="58"/>
      <c r="B28" s="52" t="s">
        <v>132</v>
      </c>
      <c r="C28" s="53"/>
    </row>
    <row r="29" spans="1:4" ht="18" thickBot="1"/>
    <row r="30" spans="1:4" ht="18" thickBot="1">
      <c r="A30" s="59" t="s">
        <v>162</v>
      </c>
      <c r="B30" s="60"/>
      <c r="C30" s="50">
        <f>C7+C16+C25</f>
        <v>0</v>
      </c>
    </row>
    <row r="31" spans="1:4">
      <c r="A31" t="s">
        <v>163</v>
      </c>
    </row>
  </sheetData>
  <mergeCells count="4">
    <mergeCell ref="A3:A10"/>
    <mergeCell ref="A12:A19"/>
    <mergeCell ref="A21:A28"/>
    <mergeCell ref="A30:B30"/>
  </mergeCells>
  <phoneticPr fontId="2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47CC7A-59B9-4BBF-9E73-4571188E79A8}">
          <x14:formula1>
            <xm:f>職名リスト!$A$2:$A$14</xm:f>
          </x14:formula1>
          <xm:sqref>C3 C12 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2F6BE-B2BA-445F-A08C-E6DEF41608BC}">
  <dimension ref="A1:D23"/>
  <sheetViews>
    <sheetView workbookViewId="0"/>
  </sheetViews>
  <sheetFormatPr defaultRowHeight="17.649999999999999"/>
  <cols>
    <col min="2" max="2" width="19" bestFit="1" customWidth="1"/>
    <col min="3" max="3" width="35.44140625" bestFit="1" customWidth="1"/>
  </cols>
  <sheetData>
    <row r="1" spans="1:4">
      <c r="A1" s="51" t="s">
        <v>141</v>
      </c>
    </row>
    <row r="3" spans="1:4">
      <c r="A3" s="58" t="s">
        <v>138</v>
      </c>
      <c r="B3" s="49" t="s">
        <v>8</v>
      </c>
      <c r="C3" s="41" t="s">
        <v>145</v>
      </c>
      <c r="D3" t="s">
        <v>133</v>
      </c>
    </row>
    <row r="4" spans="1:4">
      <c r="A4" s="58"/>
      <c r="B4" s="49" t="s">
        <v>9</v>
      </c>
      <c r="C4" s="41" t="s">
        <v>152</v>
      </c>
      <c r="D4" t="s">
        <v>164</v>
      </c>
    </row>
    <row r="5" spans="1:4">
      <c r="A5" s="58"/>
      <c r="B5" s="49" t="s">
        <v>10</v>
      </c>
      <c r="C5" s="41" t="s">
        <v>157</v>
      </c>
    </row>
    <row r="6" spans="1:4">
      <c r="A6" s="58"/>
      <c r="B6" s="49" t="s">
        <v>11</v>
      </c>
      <c r="C6" s="41" t="s">
        <v>142</v>
      </c>
    </row>
    <row r="7" spans="1:4">
      <c r="A7" s="58"/>
      <c r="B7" s="54" t="s">
        <v>129</v>
      </c>
      <c r="C7" s="55">
        <v>78900</v>
      </c>
      <c r="D7" t="s">
        <v>134</v>
      </c>
    </row>
    <row r="8" spans="1:4">
      <c r="A8" s="58"/>
      <c r="B8" s="56" t="s">
        <v>130</v>
      </c>
      <c r="C8" s="57">
        <v>78720</v>
      </c>
    </row>
    <row r="9" spans="1:4">
      <c r="A9" s="58"/>
      <c r="B9" s="56" t="s">
        <v>131</v>
      </c>
      <c r="C9" s="57">
        <v>0</v>
      </c>
    </row>
    <row r="10" spans="1:4">
      <c r="A10" s="58"/>
      <c r="B10" s="52" t="s">
        <v>132</v>
      </c>
      <c r="C10" s="53">
        <v>180</v>
      </c>
    </row>
    <row r="12" spans="1:4">
      <c r="A12" s="58" t="s">
        <v>139</v>
      </c>
      <c r="B12" s="49" t="s">
        <v>8</v>
      </c>
      <c r="C12" s="41" t="s">
        <v>146</v>
      </c>
      <c r="D12" t="s">
        <v>133</v>
      </c>
    </row>
    <row r="13" spans="1:4">
      <c r="A13" s="58"/>
      <c r="B13" s="49" t="s">
        <v>9</v>
      </c>
      <c r="C13" s="41" t="s">
        <v>151</v>
      </c>
      <c r="D13" t="s">
        <v>164</v>
      </c>
    </row>
    <row r="14" spans="1:4">
      <c r="A14" s="58"/>
      <c r="B14" s="49" t="s">
        <v>10</v>
      </c>
      <c r="C14" s="41" t="s">
        <v>158</v>
      </c>
    </row>
    <row r="15" spans="1:4">
      <c r="A15" s="58"/>
      <c r="B15" s="49" t="s">
        <v>11</v>
      </c>
      <c r="C15" s="41" t="s">
        <v>143</v>
      </c>
    </row>
    <row r="16" spans="1:4">
      <c r="A16" s="58"/>
      <c r="B16" s="54" t="s">
        <v>129</v>
      </c>
      <c r="C16" s="55">
        <v>22932</v>
      </c>
      <c r="D16" t="s">
        <v>134</v>
      </c>
    </row>
    <row r="17" spans="1:3">
      <c r="A17" s="58"/>
      <c r="B17" s="56" t="s">
        <v>130</v>
      </c>
      <c r="C17" s="57">
        <v>22880</v>
      </c>
    </row>
    <row r="18" spans="1:3">
      <c r="A18" s="58"/>
      <c r="B18" s="56" t="s">
        <v>131</v>
      </c>
      <c r="C18" s="57">
        <v>0</v>
      </c>
    </row>
    <row r="19" spans="1:3">
      <c r="A19" s="58"/>
      <c r="B19" s="52" t="s">
        <v>132</v>
      </c>
      <c r="C19" s="53">
        <v>52</v>
      </c>
    </row>
    <row r="21" spans="1:3" ht="18" thickBot="1"/>
    <row r="22" spans="1:3" ht="18" thickBot="1">
      <c r="A22" s="59" t="s">
        <v>162</v>
      </c>
      <c r="B22" s="60"/>
      <c r="C22" s="50">
        <f>C7+C16</f>
        <v>101832</v>
      </c>
    </row>
    <row r="23" spans="1:3">
      <c r="A23" t="s">
        <v>163</v>
      </c>
    </row>
  </sheetData>
  <mergeCells count="3">
    <mergeCell ref="A3:A10"/>
    <mergeCell ref="A12:A19"/>
    <mergeCell ref="A22:B22"/>
  </mergeCells>
  <phoneticPr fontId="2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5EF8A3-4C8D-4483-8B3F-24A4E404487E}">
          <x14:formula1>
            <xm:f>職名リスト!$A$2:$A$14</xm:f>
          </x14:formula1>
          <xm:sqref>C3 C12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7091-7639-4FAE-81D7-222A5A2A6209}">
  <dimension ref="A1:D23"/>
  <sheetViews>
    <sheetView workbookViewId="0"/>
  </sheetViews>
  <sheetFormatPr defaultRowHeight="17.649999999999999"/>
  <cols>
    <col min="2" max="2" width="19" bestFit="1" customWidth="1"/>
    <col min="3" max="3" width="35.44140625" bestFit="1" customWidth="1"/>
  </cols>
  <sheetData>
    <row r="1" spans="1:4">
      <c r="A1" s="51" t="s">
        <v>141</v>
      </c>
    </row>
    <row r="3" spans="1:4">
      <c r="A3" s="58" t="s">
        <v>138</v>
      </c>
      <c r="B3" s="49" t="s">
        <v>8</v>
      </c>
      <c r="C3" s="41" t="s">
        <v>153</v>
      </c>
      <c r="D3" t="s">
        <v>133</v>
      </c>
    </row>
    <row r="4" spans="1:4">
      <c r="A4" s="58"/>
      <c r="B4" s="49" t="s">
        <v>9</v>
      </c>
      <c r="C4" s="41" t="s">
        <v>154</v>
      </c>
      <c r="D4" t="s">
        <v>164</v>
      </c>
    </row>
    <row r="5" spans="1:4">
      <c r="A5" s="58"/>
      <c r="B5" s="49" t="s">
        <v>10</v>
      </c>
      <c r="C5" s="41" t="s">
        <v>156</v>
      </c>
    </row>
    <row r="6" spans="1:4">
      <c r="A6" s="58"/>
      <c r="B6" s="49" t="s">
        <v>11</v>
      </c>
      <c r="C6" s="41" t="s">
        <v>144</v>
      </c>
    </row>
    <row r="7" spans="1:4">
      <c r="A7" s="58"/>
      <c r="B7" s="54" t="s">
        <v>129</v>
      </c>
      <c r="C7" s="55">
        <v>93012</v>
      </c>
      <c r="D7" t="s">
        <v>134</v>
      </c>
    </row>
    <row r="8" spans="1:4">
      <c r="A8" s="58"/>
      <c r="B8" s="56" t="s">
        <v>130</v>
      </c>
      <c r="C8" s="57">
        <v>92800</v>
      </c>
    </row>
    <row r="9" spans="1:4">
      <c r="A9" s="58"/>
      <c r="B9" s="56" t="s">
        <v>131</v>
      </c>
      <c r="C9" s="57">
        <v>0</v>
      </c>
    </row>
    <row r="10" spans="1:4">
      <c r="A10" s="58"/>
      <c r="B10" s="52" t="s">
        <v>132</v>
      </c>
      <c r="C10" s="53">
        <v>212</v>
      </c>
    </row>
    <row r="12" spans="1:4">
      <c r="A12" s="61" t="s">
        <v>139</v>
      </c>
      <c r="B12" s="49" t="s">
        <v>8</v>
      </c>
      <c r="C12" s="41" t="s">
        <v>155</v>
      </c>
      <c r="D12" t="s">
        <v>133</v>
      </c>
    </row>
    <row r="13" spans="1:4">
      <c r="A13" s="62"/>
      <c r="B13" s="49" t="s">
        <v>9</v>
      </c>
      <c r="C13" s="41" t="s">
        <v>159</v>
      </c>
      <c r="D13" t="s">
        <v>164</v>
      </c>
    </row>
    <row r="14" spans="1:4">
      <c r="A14" s="62"/>
      <c r="B14" s="49" t="s">
        <v>10</v>
      </c>
      <c r="C14" s="41" t="s">
        <v>161</v>
      </c>
    </row>
    <row r="15" spans="1:4">
      <c r="A15" s="62"/>
      <c r="B15" s="49" t="s">
        <v>11</v>
      </c>
      <c r="C15" s="41" t="s">
        <v>160</v>
      </c>
    </row>
    <row r="16" spans="1:4">
      <c r="A16" s="62"/>
      <c r="B16" s="54" t="s">
        <v>129</v>
      </c>
      <c r="C16" s="55">
        <v>50980</v>
      </c>
      <c r="D16" t="s">
        <v>134</v>
      </c>
    </row>
    <row r="17" spans="1:3">
      <c r="A17" s="62"/>
      <c r="B17" s="56" t="s">
        <v>130</v>
      </c>
      <c r="C17" s="57">
        <v>47184</v>
      </c>
    </row>
    <row r="18" spans="1:3">
      <c r="A18" s="62"/>
      <c r="B18" s="56" t="s">
        <v>131</v>
      </c>
      <c r="C18" s="57">
        <v>3680</v>
      </c>
    </row>
    <row r="19" spans="1:3">
      <c r="A19" s="63"/>
      <c r="B19" s="52" t="s">
        <v>132</v>
      </c>
      <c r="C19" s="53">
        <v>116</v>
      </c>
    </row>
    <row r="21" spans="1:3" ht="18" thickBot="1"/>
    <row r="22" spans="1:3" ht="18" thickBot="1">
      <c r="A22" s="59" t="s">
        <v>162</v>
      </c>
      <c r="B22" s="60"/>
      <c r="C22" s="50">
        <f>C7+C16</f>
        <v>143992</v>
      </c>
    </row>
    <row r="23" spans="1:3">
      <c r="A23" t="s">
        <v>163</v>
      </c>
    </row>
  </sheetData>
  <mergeCells count="3">
    <mergeCell ref="A3:A10"/>
    <mergeCell ref="A12:A19"/>
    <mergeCell ref="A22:B22"/>
  </mergeCells>
  <phoneticPr fontId="2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5BE146-0554-4D1B-A787-4EF8926EE239}">
          <x14:formula1>
            <xm:f>職名リスト!$A$2:$A$14</xm:f>
          </x14:formula1>
          <xm:sqref>C3 C12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7B5B0-2BB6-4BED-871C-0DC5BD518716}">
  <sheetPr>
    <pageSetUpPr fitToPage="1"/>
  </sheetPr>
  <dimension ref="A1:Z39"/>
  <sheetViews>
    <sheetView view="pageBreakPreview" zoomScale="85" zoomScaleNormal="100" zoomScaleSheetLayoutView="85" workbookViewId="0">
      <selection sqref="A1:Y1"/>
    </sheetView>
  </sheetViews>
  <sheetFormatPr defaultColWidth="8.88671875" defaultRowHeight="12.4"/>
  <cols>
    <col min="1" max="1" width="10.109375" style="1" bestFit="1" customWidth="1"/>
    <col min="2" max="2" width="9.1640625" style="4" bestFit="1" customWidth="1"/>
    <col min="3" max="3" width="8.88671875" style="3" bestFit="1" customWidth="1"/>
    <col min="4" max="4" width="7" style="3" bestFit="1" customWidth="1"/>
    <col min="5" max="5" width="6.38671875" style="3" bestFit="1" customWidth="1"/>
    <col min="6" max="6" width="7" style="3" customWidth="1"/>
    <col min="7" max="7" width="8.1640625" style="3" customWidth="1"/>
    <col min="8" max="8" width="8.38671875" style="3" bestFit="1" customWidth="1"/>
    <col min="9" max="10" width="8.38671875" style="3" customWidth="1"/>
    <col min="11" max="17" width="8.83203125" style="3" customWidth="1"/>
    <col min="18" max="18" width="7.109375" style="3" customWidth="1"/>
    <col min="19" max="19" width="9.1640625" style="3" customWidth="1"/>
    <col min="20" max="21" width="8.109375" style="3" customWidth="1"/>
    <col min="22" max="24" width="9.38671875" style="3" customWidth="1"/>
    <col min="25" max="25" width="9.38671875" style="1" customWidth="1"/>
    <col min="26" max="16384" width="8.88671875" style="1"/>
  </cols>
  <sheetData>
    <row r="1" spans="1:25" ht="33" customHeight="1">
      <c r="A1" s="92" t="s">
        <v>12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ht="21.75" customHeight="1">
      <c r="A2" s="2" t="s">
        <v>13</v>
      </c>
      <c r="B2" s="93"/>
      <c r="C2" s="93"/>
      <c r="D2" s="93"/>
    </row>
    <row r="3" spans="1:25" ht="21.75" customHeight="1">
      <c r="A3" s="2" t="s">
        <v>14</v>
      </c>
      <c r="B3" s="94"/>
      <c r="C3" s="94"/>
      <c r="D3" s="94"/>
    </row>
    <row r="4" spans="1:25">
      <c r="V4" s="5" t="s">
        <v>15</v>
      </c>
      <c r="W4" s="5"/>
    </row>
    <row r="5" spans="1:25" ht="13.5" customHeight="1">
      <c r="A5" s="95" t="s">
        <v>16</v>
      </c>
      <c r="B5" s="80" t="s">
        <v>17</v>
      </c>
      <c r="C5" s="98" t="s">
        <v>18</v>
      </c>
      <c r="D5" s="99"/>
      <c r="E5" s="99"/>
      <c r="F5" s="99"/>
      <c r="G5" s="100"/>
      <c r="H5" s="101" t="s">
        <v>19</v>
      </c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80" t="s">
        <v>20</v>
      </c>
      <c r="W5" s="80" t="s">
        <v>21</v>
      </c>
      <c r="X5" s="80" t="s">
        <v>22</v>
      </c>
      <c r="Y5" s="80" t="s">
        <v>23</v>
      </c>
    </row>
    <row r="6" spans="1:25" ht="13.5" customHeight="1">
      <c r="A6" s="96"/>
      <c r="B6" s="81"/>
      <c r="C6" s="102" t="s">
        <v>24</v>
      </c>
      <c r="D6" s="101" t="s">
        <v>25</v>
      </c>
      <c r="E6" s="101"/>
      <c r="F6" s="101"/>
      <c r="G6" s="80" t="s">
        <v>26</v>
      </c>
      <c r="H6" s="104" t="s">
        <v>27</v>
      </c>
      <c r="I6" s="83" t="s">
        <v>28</v>
      </c>
      <c r="J6" s="84"/>
      <c r="K6" s="84"/>
      <c r="L6" s="84"/>
      <c r="M6" s="84"/>
      <c r="N6" s="84"/>
      <c r="O6" s="84"/>
      <c r="P6" s="84"/>
      <c r="Q6" s="85"/>
      <c r="R6" s="80" t="s">
        <v>29</v>
      </c>
      <c r="S6" s="83" t="s">
        <v>30</v>
      </c>
      <c r="T6" s="84"/>
      <c r="U6" s="85"/>
      <c r="V6" s="81"/>
      <c r="W6" s="81"/>
      <c r="X6" s="81"/>
      <c r="Y6" s="81"/>
    </row>
    <row r="7" spans="1:25" ht="13.5" customHeight="1">
      <c r="A7" s="96"/>
      <c r="B7" s="81"/>
      <c r="C7" s="101"/>
      <c r="D7" s="80" t="s">
        <v>31</v>
      </c>
      <c r="E7" s="80" t="s">
        <v>32</v>
      </c>
      <c r="F7" s="80" t="s">
        <v>33</v>
      </c>
      <c r="G7" s="81"/>
      <c r="H7" s="105"/>
      <c r="I7" s="74" t="s">
        <v>34</v>
      </c>
      <c r="J7" s="86" t="s">
        <v>35</v>
      </c>
      <c r="K7" s="88" t="s">
        <v>36</v>
      </c>
      <c r="L7" s="88" t="s">
        <v>37</v>
      </c>
      <c r="M7" s="74" t="s">
        <v>38</v>
      </c>
      <c r="N7" s="78" t="s">
        <v>39</v>
      </c>
      <c r="O7" s="78" t="s">
        <v>40</v>
      </c>
      <c r="P7" s="78" t="s">
        <v>41</v>
      </c>
      <c r="Q7" s="74" t="s">
        <v>42</v>
      </c>
      <c r="R7" s="81"/>
      <c r="S7" s="74" t="s">
        <v>43</v>
      </c>
      <c r="T7" s="74" t="s">
        <v>44</v>
      </c>
      <c r="U7" s="74" t="s">
        <v>45</v>
      </c>
      <c r="V7" s="81"/>
      <c r="W7" s="81"/>
      <c r="X7" s="81"/>
      <c r="Y7" s="81"/>
    </row>
    <row r="8" spans="1:25" ht="42" customHeight="1">
      <c r="A8" s="96"/>
      <c r="B8" s="82"/>
      <c r="C8" s="103"/>
      <c r="D8" s="82"/>
      <c r="E8" s="82"/>
      <c r="F8" s="82"/>
      <c r="G8" s="82"/>
      <c r="H8" s="106"/>
      <c r="I8" s="75"/>
      <c r="J8" s="87"/>
      <c r="K8" s="89"/>
      <c r="L8" s="90"/>
      <c r="M8" s="91"/>
      <c r="N8" s="79"/>
      <c r="O8" s="75"/>
      <c r="P8" s="75"/>
      <c r="Q8" s="75"/>
      <c r="R8" s="82"/>
      <c r="S8" s="75"/>
      <c r="T8" s="75"/>
      <c r="U8" s="75"/>
      <c r="V8" s="82"/>
      <c r="W8" s="82"/>
      <c r="X8" s="82"/>
      <c r="Y8" s="82"/>
    </row>
    <row r="9" spans="1:25" ht="20.25" customHeight="1">
      <c r="A9" s="96"/>
      <c r="B9" s="76" t="s">
        <v>46</v>
      </c>
      <c r="C9" s="65" t="s">
        <v>47</v>
      </c>
      <c r="D9" s="76" t="s">
        <v>48</v>
      </c>
      <c r="E9" s="76" t="s">
        <v>49</v>
      </c>
      <c r="F9" s="76" t="s">
        <v>50</v>
      </c>
      <c r="G9" s="76" t="s">
        <v>51</v>
      </c>
      <c r="H9" s="70" t="s">
        <v>52</v>
      </c>
      <c r="I9" s="73" t="s">
        <v>53</v>
      </c>
      <c r="J9" s="73" t="s">
        <v>54</v>
      </c>
      <c r="K9" s="70" t="s">
        <v>55</v>
      </c>
      <c r="L9" s="73" t="s">
        <v>56</v>
      </c>
      <c r="M9" s="6" t="s">
        <v>57</v>
      </c>
      <c r="N9" s="73" t="s">
        <v>58</v>
      </c>
      <c r="O9" s="70" t="s">
        <v>59</v>
      </c>
      <c r="P9" s="70" t="s">
        <v>60</v>
      </c>
      <c r="Q9" s="73" t="s">
        <v>61</v>
      </c>
      <c r="R9" s="68" t="s">
        <v>62</v>
      </c>
      <c r="S9" s="70" t="s">
        <v>63</v>
      </c>
      <c r="T9" s="70" t="s">
        <v>64</v>
      </c>
      <c r="U9" s="70" t="s">
        <v>65</v>
      </c>
      <c r="V9" s="65" t="s">
        <v>66</v>
      </c>
      <c r="W9" s="72" t="s">
        <v>67</v>
      </c>
      <c r="X9" s="65" t="s">
        <v>68</v>
      </c>
      <c r="Y9" s="65" t="s">
        <v>69</v>
      </c>
    </row>
    <row r="10" spans="1:25" ht="20.25" customHeight="1">
      <c r="A10" s="97"/>
      <c r="B10" s="77"/>
      <c r="C10" s="66"/>
      <c r="D10" s="77"/>
      <c r="E10" s="77"/>
      <c r="F10" s="77"/>
      <c r="G10" s="77"/>
      <c r="H10" s="71"/>
      <c r="I10" s="71"/>
      <c r="J10" s="71"/>
      <c r="K10" s="71"/>
      <c r="L10" s="71"/>
      <c r="M10" s="7" t="s">
        <v>70</v>
      </c>
      <c r="N10" s="71"/>
      <c r="O10" s="71"/>
      <c r="P10" s="71"/>
      <c r="Q10" s="71"/>
      <c r="R10" s="69"/>
      <c r="S10" s="71"/>
      <c r="T10" s="71"/>
      <c r="U10" s="71"/>
      <c r="V10" s="66"/>
      <c r="W10" s="66"/>
      <c r="X10" s="66"/>
      <c r="Y10" s="66"/>
    </row>
    <row r="11" spans="1:25" ht="18.75" customHeight="1">
      <c r="A11" s="8" t="s">
        <v>71</v>
      </c>
      <c r="B11" s="9">
        <f t="shared" ref="B11:B18" si="0">C11+H11+R11</f>
        <v>0</v>
      </c>
      <c r="C11" s="9">
        <f>SUM(D11:G11)</f>
        <v>0</v>
      </c>
      <c r="D11" s="9">
        <f>$B$29*D27</f>
        <v>0</v>
      </c>
      <c r="E11" s="9">
        <f>$B$29*E27+$B$30*F27</f>
        <v>0</v>
      </c>
      <c r="F11" s="10"/>
      <c r="G11" s="9">
        <f>$B$32*G27</f>
        <v>0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>ROUNDDOWN(C11*($T$30+$T$31)/1000,0)</f>
        <v>0</v>
      </c>
      <c r="S11" s="11"/>
      <c r="T11" s="11"/>
      <c r="U11" s="11"/>
      <c r="V11" s="12"/>
      <c r="W11" s="12"/>
      <c r="X11" s="9">
        <f t="shared" ref="X11:X18" si="1">C11+H11+R11</f>
        <v>0</v>
      </c>
      <c r="Y11" s="9">
        <f>X11*1.1</f>
        <v>0</v>
      </c>
    </row>
    <row r="12" spans="1:25" ht="18.75" customHeight="1">
      <c r="A12" s="8" t="s">
        <v>72</v>
      </c>
      <c r="B12" s="9">
        <f t="shared" si="0"/>
        <v>0</v>
      </c>
      <c r="C12" s="9">
        <f t="shared" ref="C12:C23" si="2">SUM(D12:G12)</f>
        <v>0</v>
      </c>
      <c r="D12" s="9">
        <f t="shared" ref="D12:D23" si="3">$B$29*D28</f>
        <v>0</v>
      </c>
      <c r="E12" s="9">
        <f>$B$29*E28+$B$30*F28</f>
        <v>0</v>
      </c>
      <c r="F12" s="10"/>
      <c r="G12" s="9">
        <f t="shared" ref="G12:G23" si="4">$B$32*G28</f>
        <v>0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9">
        <f t="shared" ref="R12:R23" si="5">ROUNDDOWN(C12*($T$30+$T$31)/1000,0)</f>
        <v>0</v>
      </c>
      <c r="S12" s="11"/>
      <c r="T12" s="11"/>
      <c r="U12" s="11"/>
      <c r="V12" s="12"/>
      <c r="W12" s="12"/>
      <c r="X12" s="9">
        <f t="shared" si="1"/>
        <v>0</v>
      </c>
      <c r="Y12" s="9">
        <f t="shared" ref="Y12:Y23" si="6">X12*1.1</f>
        <v>0</v>
      </c>
    </row>
    <row r="13" spans="1:25" ht="18.75" customHeight="1">
      <c r="A13" s="8" t="s">
        <v>73</v>
      </c>
      <c r="B13" s="9">
        <f t="shared" si="0"/>
        <v>0</v>
      </c>
      <c r="C13" s="9">
        <f t="shared" si="2"/>
        <v>0</v>
      </c>
      <c r="D13" s="9">
        <f t="shared" si="3"/>
        <v>0</v>
      </c>
      <c r="E13" s="9">
        <f t="shared" ref="E13:E23" si="7">$B$29*E29+$B$30*F29</f>
        <v>0</v>
      </c>
      <c r="F13" s="10"/>
      <c r="G13" s="9">
        <f t="shared" si="4"/>
        <v>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9">
        <f t="shared" si="5"/>
        <v>0</v>
      </c>
      <c r="S13" s="11"/>
      <c r="T13" s="11"/>
      <c r="U13" s="11"/>
      <c r="V13" s="12"/>
      <c r="W13" s="12"/>
      <c r="X13" s="9">
        <f t="shared" si="1"/>
        <v>0</v>
      </c>
      <c r="Y13" s="9">
        <f t="shared" si="6"/>
        <v>0</v>
      </c>
    </row>
    <row r="14" spans="1:25" ht="18.75" customHeight="1">
      <c r="A14" s="8" t="s">
        <v>74</v>
      </c>
      <c r="B14" s="9">
        <f t="shared" si="0"/>
        <v>0</v>
      </c>
      <c r="C14" s="9">
        <f t="shared" si="2"/>
        <v>0</v>
      </c>
      <c r="D14" s="9">
        <f t="shared" si="3"/>
        <v>0</v>
      </c>
      <c r="E14" s="9">
        <f t="shared" si="7"/>
        <v>0</v>
      </c>
      <c r="F14" s="10"/>
      <c r="G14" s="9">
        <f t="shared" si="4"/>
        <v>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9">
        <f t="shared" si="5"/>
        <v>0</v>
      </c>
      <c r="S14" s="11"/>
      <c r="T14" s="11"/>
      <c r="U14" s="11"/>
      <c r="V14" s="12"/>
      <c r="W14" s="12"/>
      <c r="X14" s="9">
        <f t="shared" si="1"/>
        <v>0</v>
      </c>
      <c r="Y14" s="9">
        <f t="shared" si="6"/>
        <v>0</v>
      </c>
    </row>
    <row r="15" spans="1:25" ht="18.75" customHeight="1">
      <c r="A15" s="8" t="s">
        <v>75</v>
      </c>
      <c r="B15" s="9">
        <f t="shared" si="0"/>
        <v>0</v>
      </c>
      <c r="C15" s="9">
        <f t="shared" si="2"/>
        <v>0</v>
      </c>
      <c r="D15" s="9">
        <f t="shared" si="3"/>
        <v>0</v>
      </c>
      <c r="E15" s="9">
        <f t="shared" si="7"/>
        <v>0</v>
      </c>
      <c r="F15" s="10"/>
      <c r="G15" s="9">
        <f t="shared" si="4"/>
        <v>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9">
        <f t="shared" si="5"/>
        <v>0</v>
      </c>
      <c r="S15" s="11"/>
      <c r="T15" s="11"/>
      <c r="U15" s="11"/>
      <c r="V15" s="12"/>
      <c r="W15" s="12"/>
      <c r="X15" s="9">
        <f t="shared" si="1"/>
        <v>0</v>
      </c>
      <c r="Y15" s="9">
        <f t="shared" si="6"/>
        <v>0</v>
      </c>
    </row>
    <row r="16" spans="1:25" ht="18.75" customHeight="1">
      <c r="A16" s="8" t="s">
        <v>76</v>
      </c>
      <c r="B16" s="9">
        <f>C16+H16+R16</f>
        <v>0</v>
      </c>
      <c r="C16" s="9">
        <f>SUM(D16:G16)</f>
        <v>0</v>
      </c>
      <c r="D16" s="9">
        <f t="shared" si="3"/>
        <v>0</v>
      </c>
      <c r="E16" s="9">
        <f t="shared" si="7"/>
        <v>0</v>
      </c>
      <c r="F16" s="10"/>
      <c r="G16" s="9">
        <f t="shared" si="4"/>
        <v>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9">
        <f t="shared" si="5"/>
        <v>0</v>
      </c>
      <c r="S16" s="11"/>
      <c r="T16" s="11"/>
      <c r="U16" s="11"/>
      <c r="V16" s="12"/>
      <c r="W16" s="12"/>
      <c r="X16" s="9">
        <f t="shared" si="1"/>
        <v>0</v>
      </c>
      <c r="Y16" s="9">
        <f t="shared" si="6"/>
        <v>0</v>
      </c>
    </row>
    <row r="17" spans="1:25" ht="18.75" customHeight="1">
      <c r="A17" s="8" t="s">
        <v>77</v>
      </c>
      <c r="B17" s="9">
        <f t="shared" si="0"/>
        <v>0</v>
      </c>
      <c r="C17" s="9">
        <f t="shared" si="2"/>
        <v>0</v>
      </c>
      <c r="D17" s="9">
        <f t="shared" si="3"/>
        <v>0</v>
      </c>
      <c r="E17" s="9">
        <f t="shared" si="7"/>
        <v>0</v>
      </c>
      <c r="F17" s="10"/>
      <c r="G17" s="9">
        <f t="shared" si="4"/>
        <v>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9">
        <f t="shared" si="5"/>
        <v>0</v>
      </c>
      <c r="S17" s="11"/>
      <c r="T17" s="11"/>
      <c r="U17" s="11"/>
      <c r="V17" s="12"/>
      <c r="W17" s="12"/>
      <c r="X17" s="9">
        <f t="shared" si="1"/>
        <v>0</v>
      </c>
      <c r="Y17" s="9">
        <f t="shared" si="6"/>
        <v>0</v>
      </c>
    </row>
    <row r="18" spans="1:25" ht="18.75" customHeight="1">
      <c r="A18" s="8" t="s">
        <v>78</v>
      </c>
      <c r="B18" s="9">
        <f t="shared" si="0"/>
        <v>0</v>
      </c>
      <c r="C18" s="9">
        <f t="shared" si="2"/>
        <v>0</v>
      </c>
      <c r="D18" s="9">
        <f t="shared" si="3"/>
        <v>0</v>
      </c>
      <c r="E18" s="9">
        <f t="shared" si="7"/>
        <v>0</v>
      </c>
      <c r="F18" s="10"/>
      <c r="G18" s="9">
        <f t="shared" si="4"/>
        <v>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9">
        <f t="shared" si="5"/>
        <v>0</v>
      </c>
      <c r="S18" s="11"/>
      <c r="T18" s="11"/>
      <c r="U18" s="11"/>
      <c r="V18" s="12"/>
      <c r="W18" s="12"/>
      <c r="X18" s="9">
        <f t="shared" si="1"/>
        <v>0</v>
      </c>
      <c r="Y18" s="9">
        <f t="shared" si="6"/>
        <v>0</v>
      </c>
    </row>
    <row r="19" spans="1:25" ht="18.75" customHeight="1">
      <c r="A19" s="13" t="s">
        <v>79</v>
      </c>
      <c r="B19" s="9"/>
      <c r="C19" s="9"/>
      <c r="D19" s="9"/>
      <c r="E19" s="9"/>
      <c r="F19" s="10"/>
      <c r="G19" s="9"/>
      <c r="H19" s="11"/>
      <c r="I19" s="11"/>
      <c r="J19" s="14"/>
      <c r="K19" s="11"/>
      <c r="L19" s="11"/>
      <c r="M19" s="11"/>
      <c r="N19" s="11"/>
      <c r="O19" s="11"/>
      <c r="P19" s="11"/>
      <c r="Q19" s="11"/>
      <c r="R19" s="9"/>
      <c r="S19" s="11"/>
      <c r="T19" s="11"/>
      <c r="U19" s="11"/>
      <c r="V19" s="12"/>
      <c r="W19" s="12"/>
      <c r="X19" s="9"/>
      <c r="Y19" s="9"/>
    </row>
    <row r="20" spans="1:25" ht="18.75" customHeight="1">
      <c r="A20" s="15" t="s">
        <v>80</v>
      </c>
      <c r="B20" s="9">
        <f>C20+H20+R20</f>
        <v>0</v>
      </c>
      <c r="C20" s="9">
        <f t="shared" si="2"/>
        <v>0</v>
      </c>
      <c r="D20" s="9">
        <f t="shared" si="3"/>
        <v>0</v>
      </c>
      <c r="E20" s="9">
        <f t="shared" si="7"/>
        <v>0</v>
      </c>
      <c r="F20" s="46"/>
      <c r="G20" s="9">
        <f t="shared" si="4"/>
        <v>0</v>
      </c>
      <c r="H20" s="11"/>
      <c r="I20" s="11"/>
      <c r="J20" s="14"/>
      <c r="K20" s="11"/>
      <c r="L20" s="11"/>
      <c r="M20" s="11"/>
      <c r="N20" s="11"/>
      <c r="O20" s="11"/>
      <c r="P20" s="11"/>
      <c r="Q20" s="11"/>
      <c r="R20" s="9">
        <f t="shared" si="5"/>
        <v>0</v>
      </c>
      <c r="S20" s="11"/>
      <c r="T20" s="11"/>
      <c r="U20" s="11"/>
      <c r="V20" s="12"/>
      <c r="W20" s="12"/>
      <c r="X20" s="9">
        <f>C20+H20+R20</f>
        <v>0</v>
      </c>
      <c r="Y20" s="9">
        <f t="shared" si="6"/>
        <v>0</v>
      </c>
    </row>
    <row r="21" spans="1:25" ht="18.75" customHeight="1">
      <c r="A21" s="15" t="s">
        <v>81</v>
      </c>
      <c r="B21" s="9">
        <f>C21+H21+R21</f>
        <v>0</v>
      </c>
      <c r="C21" s="9">
        <f t="shared" si="2"/>
        <v>0</v>
      </c>
      <c r="D21" s="9">
        <f t="shared" si="3"/>
        <v>0</v>
      </c>
      <c r="E21" s="9">
        <f t="shared" si="7"/>
        <v>0</v>
      </c>
      <c r="F21" s="10"/>
      <c r="G21" s="9">
        <f t="shared" si="4"/>
        <v>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9">
        <f t="shared" si="5"/>
        <v>0</v>
      </c>
      <c r="S21" s="11"/>
      <c r="T21" s="11"/>
      <c r="U21" s="11"/>
      <c r="V21" s="12"/>
      <c r="W21" s="12"/>
      <c r="X21" s="9">
        <f>C21+H21+R21</f>
        <v>0</v>
      </c>
      <c r="Y21" s="9">
        <f t="shared" si="6"/>
        <v>0</v>
      </c>
    </row>
    <row r="22" spans="1:25" ht="18.75" customHeight="1">
      <c r="A22" s="15" t="s">
        <v>82</v>
      </c>
      <c r="B22" s="9">
        <f>C22+H22+R22</f>
        <v>0</v>
      </c>
      <c r="C22" s="9">
        <f t="shared" si="2"/>
        <v>0</v>
      </c>
      <c r="D22" s="9">
        <f t="shared" si="3"/>
        <v>0</v>
      </c>
      <c r="E22" s="9">
        <f t="shared" si="7"/>
        <v>0</v>
      </c>
      <c r="F22" s="10"/>
      <c r="G22" s="9">
        <f t="shared" si="4"/>
        <v>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9">
        <f t="shared" si="5"/>
        <v>0</v>
      </c>
      <c r="S22" s="11"/>
      <c r="T22" s="11"/>
      <c r="U22" s="11"/>
      <c r="V22" s="12"/>
      <c r="W22" s="12"/>
      <c r="X22" s="9">
        <f>C22+H22+R22</f>
        <v>0</v>
      </c>
      <c r="Y22" s="9">
        <f t="shared" si="6"/>
        <v>0</v>
      </c>
    </row>
    <row r="23" spans="1:25" ht="18.75" customHeight="1">
      <c r="A23" s="13" t="s">
        <v>83</v>
      </c>
      <c r="B23" s="16">
        <f>C23+H23+R23</f>
        <v>0</v>
      </c>
      <c r="C23" s="9">
        <f t="shared" si="2"/>
        <v>0</v>
      </c>
      <c r="D23" s="9">
        <f t="shared" si="3"/>
        <v>0</v>
      </c>
      <c r="E23" s="9">
        <f t="shared" si="7"/>
        <v>0</v>
      </c>
      <c r="F23" s="10"/>
      <c r="G23" s="9">
        <f t="shared" si="4"/>
        <v>0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9">
        <f t="shared" si="5"/>
        <v>0</v>
      </c>
      <c r="S23" s="11"/>
      <c r="T23" s="11"/>
      <c r="U23" s="11"/>
      <c r="V23" s="12"/>
      <c r="W23" s="12"/>
      <c r="X23" s="9">
        <f>C23+H23+R23</f>
        <v>0</v>
      </c>
      <c r="Y23" s="9">
        <f t="shared" si="6"/>
        <v>0</v>
      </c>
    </row>
    <row r="24" spans="1:25" ht="14.25" customHeight="1">
      <c r="A24" s="8" t="s">
        <v>84</v>
      </c>
      <c r="B24" s="9">
        <f>SUM(B11:B23)</f>
        <v>0</v>
      </c>
      <c r="C24" s="9">
        <f t="shared" ref="C24:G24" si="8">SUM(C11:C23)</f>
        <v>0</v>
      </c>
      <c r="D24" s="9">
        <f t="shared" si="8"/>
        <v>0</v>
      </c>
      <c r="E24" s="9">
        <f t="shared" si="8"/>
        <v>0</v>
      </c>
      <c r="F24" s="9">
        <f t="shared" si="8"/>
        <v>0</v>
      </c>
      <c r="G24" s="9">
        <f t="shared" si="8"/>
        <v>0</v>
      </c>
      <c r="N24" s="17" t="s">
        <v>85</v>
      </c>
      <c r="R24" s="9">
        <f t="shared" ref="R24" si="9">SUM(R11:R23)</f>
        <v>0</v>
      </c>
    </row>
    <row r="25" spans="1:25" s="18" customFormat="1" ht="14.25" customHeight="1">
      <c r="A25" s="1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s="18" customFormat="1" ht="14.25" customHeight="1">
      <c r="A26" s="18" t="s">
        <v>86</v>
      </c>
      <c r="B26" s="19"/>
      <c r="C26" s="17"/>
      <c r="D26" s="17" t="s">
        <v>87</v>
      </c>
      <c r="E26" s="17" t="s">
        <v>88</v>
      </c>
      <c r="F26" s="17" t="s">
        <v>89</v>
      </c>
      <c r="G26" s="17" t="s">
        <v>90</v>
      </c>
      <c r="H26" s="17"/>
      <c r="I26" s="17"/>
      <c r="J26" s="17" t="s">
        <v>91</v>
      </c>
      <c r="K26" s="17"/>
      <c r="L26" s="17"/>
      <c r="M26" s="17"/>
      <c r="N26" s="17"/>
      <c r="O26" s="17"/>
      <c r="Q26" s="17"/>
      <c r="R26" s="17"/>
      <c r="S26" s="17"/>
      <c r="T26" s="17"/>
      <c r="U26" s="17"/>
      <c r="V26" s="17"/>
      <c r="W26" s="17"/>
    </row>
    <row r="27" spans="1:25" s="18" customFormat="1" ht="14.25" customHeight="1">
      <c r="A27" s="20" t="s">
        <v>92</v>
      </c>
      <c r="B27" s="21" t="s">
        <v>93</v>
      </c>
      <c r="C27" s="22" t="s">
        <v>71</v>
      </c>
      <c r="D27" s="47"/>
      <c r="E27" s="47"/>
      <c r="F27" s="47"/>
      <c r="G27" s="47"/>
      <c r="H27" s="17"/>
      <c r="I27" s="17"/>
      <c r="J27" s="17" t="s">
        <v>94</v>
      </c>
      <c r="K27" s="17"/>
      <c r="L27" s="17"/>
      <c r="M27" s="17"/>
      <c r="N27" s="17"/>
      <c r="O27" s="17"/>
      <c r="Q27" s="17"/>
      <c r="R27" s="17" t="s">
        <v>95</v>
      </c>
      <c r="S27" s="17"/>
      <c r="T27" s="17"/>
      <c r="U27" s="17"/>
      <c r="V27" s="17"/>
      <c r="W27" s="17"/>
    </row>
    <row r="28" spans="1:25" s="18" customFormat="1" ht="14.25" customHeight="1">
      <c r="A28" s="20" t="s">
        <v>96</v>
      </c>
      <c r="B28" s="20">
        <v>6</v>
      </c>
      <c r="C28" s="22" t="s">
        <v>72</v>
      </c>
      <c r="D28" s="47"/>
      <c r="E28" s="47"/>
      <c r="F28" s="47"/>
      <c r="G28" s="47"/>
      <c r="H28" s="22"/>
      <c r="I28" s="22" t="s">
        <v>97</v>
      </c>
      <c r="J28" s="23" t="s">
        <v>98</v>
      </c>
      <c r="K28" s="24"/>
      <c r="L28" s="25"/>
      <c r="M28" s="26" t="s">
        <v>99</v>
      </c>
      <c r="N28" s="27">
        <v>45.04</v>
      </c>
      <c r="O28" s="28" t="s">
        <v>100</v>
      </c>
      <c r="Q28" s="22" t="s">
        <v>101</v>
      </c>
      <c r="R28" s="67" t="s">
        <v>102</v>
      </c>
      <c r="S28" s="67"/>
      <c r="T28" s="29">
        <v>5</v>
      </c>
      <c r="U28" s="28" t="s">
        <v>100</v>
      </c>
    </row>
    <row r="29" spans="1:25" s="18" customFormat="1" ht="14.25" customHeight="1">
      <c r="A29" s="20" t="s">
        <v>103</v>
      </c>
      <c r="B29" s="30"/>
      <c r="C29" s="22" t="s">
        <v>73</v>
      </c>
      <c r="D29" s="47"/>
      <c r="E29" s="47"/>
      <c r="F29" s="47"/>
      <c r="G29" s="47"/>
      <c r="H29" s="22"/>
      <c r="I29" s="22" t="s">
        <v>104</v>
      </c>
      <c r="J29" s="23" t="s">
        <v>105</v>
      </c>
      <c r="K29" s="24"/>
      <c r="L29" s="25"/>
      <c r="M29" s="26" t="s">
        <v>99</v>
      </c>
      <c r="N29" s="27">
        <v>1.1499999999999999</v>
      </c>
      <c r="O29" s="28" t="s">
        <v>100</v>
      </c>
      <c r="Q29" s="22" t="s">
        <v>106</v>
      </c>
      <c r="R29" s="67" t="s">
        <v>107</v>
      </c>
      <c r="S29" s="67"/>
      <c r="T29" s="29">
        <v>8.5</v>
      </c>
      <c r="U29" s="28" t="s">
        <v>100</v>
      </c>
    </row>
    <row r="30" spans="1:25" s="18" customFormat="1" ht="14.25" customHeight="1">
      <c r="A30" s="20" t="s">
        <v>108</v>
      </c>
      <c r="B30" s="31">
        <f>ROUND(B29*1.25,0)</f>
        <v>0</v>
      </c>
      <c r="C30" s="22" t="s">
        <v>74</v>
      </c>
      <c r="D30" s="47"/>
      <c r="E30" s="47"/>
      <c r="F30" s="47"/>
      <c r="G30" s="47"/>
      <c r="H30" s="22"/>
      <c r="I30" s="22" t="s">
        <v>109</v>
      </c>
      <c r="J30" s="23" t="s">
        <v>110</v>
      </c>
      <c r="K30" s="24"/>
      <c r="L30" s="25"/>
      <c r="M30" s="26" t="s">
        <v>99</v>
      </c>
      <c r="N30" s="27">
        <v>6.54</v>
      </c>
      <c r="O30" s="28" t="s">
        <v>100</v>
      </c>
      <c r="Q30" s="22" t="s">
        <v>111</v>
      </c>
      <c r="R30" s="67" t="s">
        <v>112</v>
      </c>
      <c r="S30" s="67"/>
      <c r="T30" s="32">
        <v>2.2799999999999998</v>
      </c>
      <c r="U30" s="28" t="s">
        <v>100</v>
      </c>
    </row>
    <row r="31" spans="1:25" s="18" customFormat="1" ht="14.25" customHeight="1">
      <c r="A31" s="33" t="s">
        <v>113</v>
      </c>
      <c r="B31" s="34" t="s">
        <v>114</v>
      </c>
      <c r="C31" s="22" t="s">
        <v>75</v>
      </c>
      <c r="D31" s="47"/>
      <c r="E31" s="47"/>
      <c r="F31" s="47"/>
      <c r="G31" s="47"/>
      <c r="H31" s="22"/>
      <c r="I31" s="22" t="s">
        <v>115</v>
      </c>
      <c r="J31" s="23" t="s">
        <v>116</v>
      </c>
      <c r="K31" s="24"/>
      <c r="L31" s="25"/>
      <c r="M31" s="35" t="s">
        <v>99</v>
      </c>
      <c r="N31" s="36">
        <v>29</v>
      </c>
      <c r="O31" s="37"/>
      <c r="Q31" s="22" t="s">
        <v>117</v>
      </c>
      <c r="R31" s="67" t="s">
        <v>118</v>
      </c>
      <c r="S31" s="67"/>
      <c r="T31" s="32">
        <v>0.02</v>
      </c>
      <c r="U31" s="28" t="s">
        <v>100</v>
      </c>
    </row>
    <row r="32" spans="1:25" s="18" customFormat="1" ht="14.25" customHeight="1">
      <c r="A32" s="20" t="s">
        <v>119</v>
      </c>
      <c r="B32" s="38"/>
      <c r="C32" s="22" t="s">
        <v>76</v>
      </c>
      <c r="D32" s="47"/>
      <c r="E32" s="47"/>
      <c r="F32" s="47"/>
      <c r="G32" s="47"/>
      <c r="H32" s="22"/>
      <c r="I32" s="22" t="s">
        <v>120</v>
      </c>
      <c r="J32" s="23" t="s">
        <v>121</v>
      </c>
      <c r="K32" s="24"/>
      <c r="L32" s="25"/>
      <c r="M32" s="26" t="s">
        <v>99</v>
      </c>
      <c r="N32" s="27">
        <v>91.5</v>
      </c>
      <c r="O32" s="28" t="s">
        <v>100</v>
      </c>
      <c r="Q32" s="22" t="s">
        <v>122</v>
      </c>
      <c r="R32" s="64" t="s">
        <v>123</v>
      </c>
      <c r="S32" s="64"/>
      <c r="T32" s="39">
        <f>SUM(T28:T31)</f>
        <v>15.799999999999999</v>
      </c>
      <c r="U32" s="40" t="s">
        <v>100</v>
      </c>
    </row>
    <row r="33" spans="1:26" s="17" customFormat="1" ht="14.25" customHeight="1">
      <c r="A33" s="20" t="s">
        <v>124</v>
      </c>
      <c r="B33" s="21" t="s">
        <v>125</v>
      </c>
      <c r="C33" s="22" t="s">
        <v>77</v>
      </c>
      <c r="D33" s="47"/>
      <c r="E33" s="47"/>
      <c r="F33" s="47"/>
      <c r="G33" s="47"/>
      <c r="H33" s="22"/>
      <c r="I33" s="22" t="s">
        <v>126</v>
      </c>
      <c r="J33" s="23" t="s">
        <v>127</v>
      </c>
      <c r="K33" s="24"/>
      <c r="L33" s="25"/>
      <c r="M33" s="35" t="s">
        <v>99</v>
      </c>
      <c r="N33" s="27">
        <v>3.6</v>
      </c>
      <c r="O33" s="28" t="s">
        <v>100</v>
      </c>
      <c r="X33" s="18"/>
      <c r="Y33" s="18"/>
      <c r="Z33" s="18"/>
    </row>
    <row r="34" spans="1:26" ht="14.25" customHeight="1">
      <c r="A34" s="18"/>
      <c r="B34" s="19"/>
      <c r="C34" s="22" t="s">
        <v>78</v>
      </c>
      <c r="D34" s="47"/>
      <c r="E34" s="47"/>
      <c r="F34" s="47"/>
      <c r="G34" s="47"/>
      <c r="H34" s="22"/>
      <c r="I34" s="22"/>
      <c r="J34" s="22"/>
      <c r="Q34" s="17"/>
      <c r="R34" s="17"/>
      <c r="S34" s="17"/>
      <c r="T34" s="17"/>
      <c r="U34" s="17"/>
      <c r="V34" s="17"/>
      <c r="W34" s="17"/>
    </row>
    <row r="35" spans="1:26" ht="14.25" customHeight="1">
      <c r="A35" s="18"/>
      <c r="B35" s="19"/>
      <c r="C35" s="22" t="s">
        <v>128</v>
      </c>
      <c r="D35" s="47"/>
      <c r="E35" s="47"/>
      <c r="F35" s="47"/>
      <c r="G35" s="47"/>
      <c r="H35" s="22"/>
      <c r="I35" s="22"/>
      <c r="J35" s="22"/>
      <c r="Q35" s="17"/>
      <c r="R35" s="17"/>
      <c r="S35" s="17"/>
      <c r="T35" s="17"/>
      <c r="U35" s="17"/>
      <c r="V35" s="17"/>
      <c r="W35" s="17"/>
    </row>
    <row r="36" spans="1:26" ht="14.25" customHeight="1">
      <c r="A36" s="18"/>
      <c r="B36" s="19"/>
      <c r="C36" s="22" t="s">
        <v>80</v>
      </c>
      <c r="D36" s="48"/>
      <c r="E36" s="48"/>
      <c r="F36" s="48"/>
      <c r="G36" s="48"/>
    </row>
    <row r="37" spans="1:26" ht="14.25" customHeight="1">
      <c r="C37" s="22" t="s">
        <v>81</v>
      </c>
      <c r="D37" s="48"/>
      <c r="E37" s="48"/>
      <c r="F37" s="48"/>
      <c r="G37" s="48"/>
    </row>
    <row r="38" spans="1:26" ht="14.25" customHeight="1">
      <c r="C38" s="22" t="s">
        <v>82</v>
      </c>
      <c r="D38" s="48"/>
      <c r="E38" s="48"/>
      <c r="F38" s="48"/>
      <c r="G38" s="48"/>
    </row>
    <row r="39" spans="1:26" ht="14.25" customHeight="1">
      <c r="C39" s="22" t="s">
        <v>83</v>
      </c>
      <c r="D39" s="48"/>
      <c r="E39" s="48"/>
      <c r="F39" s="48"/>
      <c r="G39" s="48"/>
    </row>
  </sheetData>
  <mergeCells count="61">
    <mergeCell ref="A1:Y1"/>
    <mergeCell ref="B2:D2"/>
    <mergeCell ref="B3:D3"/>
    <mergeCell ref="A5:A10"/>
    <mergeCell ref="B5:B8"/>
    <mergeCell ref="C5:G5"/>
    <mergeCell ref="H5:U5"/>
    <mergeCell ref="V5:V8"/>
    <mergeCell ref="W5:W8"/>
    <mergeCell ref="X5:X8"/>
    <mergeCell ref="Y5:Y8"/>
    <mergeCell ref="C6:C8"/>
    <mergeCell ref="D6:F6"/>
    <mergeCell ref="G6:G8"/>
    <mergeCell ref="H6:H8"/>
    <mergeCell ref="I6:Q6"/>
    <mergeCell ref="R6:R8"/>
    <mergeCell ref="S6:U6"/>
    <mergeCell ref="D7:D8"/>
    <mergeCell ref="E7:E8"/>
    <mergeCell ref="T7:T8"/>
    <mergeCell ref="F7:F8"/>
    <mergeCell ref="I7:I8"/>
    <mergeCell ref="J7:J8"/>
    <mergeCell ref="K7:K8"/>
    <mergeCell ref="L7:L8"/>
    <mergeCell ref="M7:M8"/>
    <mergeCell ref="Q9:Q10"/>
    <mergeCell ref="U7:U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N7:N8"/>
    <mergeCell ref="O7:O8"/>
    <mergeCell ref="P7:P8"/>
    <mergeCell ref="Q7:Q8"/>
    <mergeCell ref="S7:S8"/>
    <mergeCell ref="K9:K10"/>
    <mergeCell ref="L9:L10"/>
    <mergeCell ref="N9:N10"/>
    <mergeCell ref="O9:O10"/>
    <mergeCell ref="P9:P10"/>
    <mergeCell ref="R32:S32"/>
    <mergeCell ref="X9:X10"/>
    <mergeCell ref="Y9:Y10"/>
    <mergeCell ref="R28:S28"/>
    <mergeCell ref="R29:S29"/>
    <mergeCell ref="R30:S30"/>
    <mergeCell ref="R31:S31"/>
    <mergeCell ref="R9:R10"/>
    <mergeCell ref="S9:S10"/>
    <mergeCell ref="T9:T10"/>
    <mergeCell ref="U9:U10"/>
    <mergeCell ref="V9:V10"/>
    <mergeCell ref="W9:W10"/>
  </mergeCells>
  <phoneticPr fontId="2"/>
  <dataValidations count="1">
    <dataValidation type="list" allowBlank="1" showInputMessage="1" showErrorMessage="1" sqref="M9" xr:uid="{FA86A0AD-388D-4C69-A39F-D3EC90FBAAD3}">
      <formula1>"40歳未満,　,"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07480-F0FF-42FA-9321-64D55831F17B}">
  <dimension ref="A1:B14"/>
  <sheetViews>
    <sheetView workbookViewId="0"/>
  </sheetViews>
  <sheetFormatPr defaultRowHeight="17.649999999999999"/>
  <cols>
    <col min="1" max="1" width="37.38671875" bestFit="1" customWidth="1"/>
    <col min="2" max="2" width="20.609375" style="45" bestFit="1" customWidth="1"/>
  </cols>
  <sheetData>
    <row r="1" spans="1:2">
      <c r="A1" s="42" t="s">
        <v>0</v>
      </c>
      <c r="B1" s="43" t="s">
        <v>135</v>
      </c>
    </row>
    <row r="2" spans="1:2">
      <c r="A2" s="41" t="s">
        <v>1</v>
      </c>
      <c r="B2" s="44">
        <v>1400</v>
      </c>
    </row>
    <row r="3" spans="1:2">
      <c r="A3" s="41" t="s">
        <v>2</v>
      </c>
      <c r="B3" s="44" t="s">
        <v>136</v>
      </c>
    </row>
    <row r="4" spans="1:2">
      <c r="A4" s="41" t="s">
        <v>3</v>
      </c>
      <c r="B4" s="44" t="s">
        <v>136</v>
      </c>
    </row>
    <row r="5" spans="1:2">
      <c r="A5" s="41" t="s">
        <v>4</v>
      </c>
      <c r="B5" s="44" t="s">
        <v>137</v>
      </c>
    </row>
    <row r="6" spans="1:2">
      <c r="A6" s="41" t="s">
        <v>5</v>
      </c>
      <c r="B6" s="44">
        <v>1120</v>
      </c>
    </row>
    <row r="7" spans="1:2">
      <c r="A7" s="41" t="s">
        <v>145</v>
      </c>
      <c r="B7" s="44">
        <v>1230</v>
      </c>
    </row>
    <row r="8" spans="1:2">
      <c r="A8" s="41" t="s">
        <v>146</v>
      </c>
      <c r="B8" s="44">
        <v>1430</v>
      </c>
    </row>
    <row r="9" spans="1:2">
      <c r="A9" s="41" t="s">
        <v>6</v>
      </c>
      <c r="B9" s="44">
        <v>1130</v>
      </c>
    </row>
    <row r="10" spans="1:2">
      <c r="A10" s="41" t="s">
        <v>147</v>
      </c>
      <c r="B10" s="44">
        <v>1230</v>
      </c>
    </row>
    <row r="11" spans="1:2">
      <c r="A11" s="41" t="s">
        <v>148</v>
      </c>
      <c r="B11" s="44">
        <v>1430</v>
      </c>
    </row>
    <row r="12" spans="1:2">
      <c r="A12" s="41" t="s">
        <v>149</v>
      </c>
      <c r="B12" s="44">
        <v>1230</v>
      </c>
    </row>
    <row r="13" spans="1:2">
      <c r="A13" s="41" t="s">
        <v>150</v>
      </c>
      <c r="B13" s="44">
        <v>1430</v>
      </c>
    </row>
    <row r="14" spans="1:2">
      <c r="A14" s="41" t="s">
        <v>7</v>
      </c>
      <c r="B14" s="44">
        <v>1530</v>
      </c>
    </row>
  </sheetData>
  <phoneticPr fontId="2"/>
  <printOptions horizontalCentered="1"/>
  <pageMargins left="0.70866141732283472" right="0.70866141732283472" top="0.9842519685039370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子育て・介護中の研究者支援申請書別紙</vt:lpstr>
      <vt:lpstr>【記入例①】</vt:lpstr>
      <vt:lpstr>【記入例②】</vt:lpstr>
      <vt:lpstr>【人件費計算用】非常勤（労保のみ）</vt:lpstr>
      <vt:lpstr>職名リスト</vt:lpstr>
      <vt:lpstr>'【人件費計算用】非常勤（労保のみ）'!Print_Area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平尾　千尋</dc:creator>
  <cp:lastModifiedBy>男女 神大</cp:lastModifiedBy>
  <cp:lastPrinted>2026-05-21T04:46:11Z</cp:lastPrinted>
  <dcterms:created xsi:type="dcterms:W3CDTF">2026-04-17T06:00:02Z</dcterms:created>
  <dcterms:modified xsi:type="dcterms:W3CDTF">2026-06-02T00:54:25Z</dcterms:modified>
</cp:coreProperties>
</file>